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20\04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2018'!$B$3:$L$5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K4" i="1"/>
  <c r="D5" i="1"/>
  <c r="K5" i="1"/>
  <c r="L5" i="1" s="1"/>
  <c r="J2" i="1"/>
  <c r="A4" i="1" l="1"/>
  <c r="A5" i="1"/>
  <c r="L4" i="1"/>
</calcChain>
</file>

<file path=xl/sharedStrings.xml><?xml version="1.0" encoding="utf-8"?>
<sst xmlns="http://schemas.openxmlformats.org/spreadsheetml/2006/main" count="26" uniqueCount="19">
  <si>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</si>
  <si>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</si>
  <si>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</si>
  <si>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</si>
  <si>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</si>
  <si>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</si>
  <si>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</si>
  <si>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</si>
  <si>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</si>
  <si>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</si>
  <si>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</si>
  <si>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</si>
  <si>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</si>
  <si>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</si>
  <si>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</si>
  <si>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</si>
  <si>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</si>
  <si>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( - ) Despesas Adm da executora</t>
  </si>
  <si>
    <t>DESPESA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</si>
</sst>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" fontId="5" fillId="0" borderId="2" xfId="0" applyNumberFormat="1" applyFont="1" applyBorder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357.67</v>
          </cell>
          <cell r="AM8">
            <v>0</v>
          </cell>
          <cell r="AN8">
            <v>199830.68</v>
          </cell>
          <cell r="AO8">
            <v>202842.28</v>
          </cell>
          <cell r="AP8">
            <v>0</v>
          </cell>
          <cell r="AQ8">
            <v>987516.58</v>
          </cell>
          <cell r="AR8">
            <v>987516.58</v>
          </cell>
          <cell r="AS8">
            <v>0.86740991952099478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3443407.3699999996</v>
          </cell>
          <cell r="AM9">
            <v>2999286.13</v>
          </cell>
          <cell r="AN9">
            <v>2152811.5499999998</v>
          </cell>
          <cell r="AO9">
            <v>1388575.74</v>
          </cell>
          <cell r="AP9">
            <v>1584956.38</v>
          </cell>
          <cell r="AQ9">
            <v>150949.28</v>
          </cell>
          <cell r="AR9">
            <v>150949.28</v>
          </cell>
          <cell r="AS9">
            <v>0.13259008047900533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3443765.0399999996</v>
          </cell>
          <cell r="AM14">
            <v>2999286.13</v>
          </cell>
          <cell r="AN14">
            <v>2352642.23</v>
          </cell>
          <cell r="AO14">
            <v>1591418.02</v>
          </cell>
          <cell r="AP14">
            <v>1584956.38</v>
          </cell>
          <cell r="AQ14">
            <v>1138465.8599999999</v>
          </cell>
          <cell r="AR14">
            <v>1138465.8599999999</v>
          </cell>
          <cell r="AS14">
            <v>1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871312.15999999992</v>
          </cell>
          <cell r="AM17">
            <v>677250</v>
          </cell>
          <cell r="AN17">
            <v>500000</v>
          </cell>
          <cell r="AO17">
            <v>1364094.96</v>
          </cell>
          <cell r="AP17">
            <v>1074100.83</v>
          </cell>
          <cell r="AQ17">
            <v>328509.86</v>
          </cell>
          <cell r="AR17">
            <v>10945461.08</v>
          </cell>
          <cell r="AS17">
            <v>0.99121826487366071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14188</v>
          </cell>
          <cell r="AM18">
            <v>9973.33</v>
          </cell>
          <cell r="AN18">
            <v>3142.33</v>
          </cell>
          <cell r="AO18">
            <v>2561.5300000000002</v>
          </cell>
          <cell r="AP18">
            <v>1984.62</v>
          </cell>
          <cell r="AQ18">
            <v>1014.96</v>
          </cell>
          <cell r="AR18">
            <v>96971.720000000016</v>
          </cell>
          <cell r="AS18">
            <v>8.7817351263391897E-3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885500.15999999992</v>
          </cell>
          <cell r="AM23">
            <v>687223.33</v>
          </cell>
          <cell r="AN23">
            <v>503142.33</v>
          </cell>
          <cell r="AO23">
            <v>1366656.49</v>
          </cell>
          <cell r="AP23">
            <v>1076085.4500000002</v>
          </cell>
          <cell r="AQ23">
            <v>329524.82</v>
          </cell>
          <cell r="AR23">
            <v>11042432.800000001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885500.15999999992</v>
          </cell>
          <cell r="AM26">
            <v>687223.33</v>
          </cell>
          <cell r="AN26">
            <v>503142.33</v>
          </cell>
          <cell r="AO26">
            <v>1366656.49</v>
          </cell>
          <cell r="AP26">
            <v>1076085.4500000002</v>
          </cell>
          <cell r="AQ26">
            <v>329524.82</v>
          </cell>
          <cell r="AR26">
            <v>11042432.800000001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1340309.2400000002</v>
          </cell>
          <cell r="AM28">
            <v>1582447.91</v>
          </cell>
          <cell r="AN28">
            <v>1060400.58</v>
          </cell>
          <cell r="AO28">
            <v>1004961.4800000001</v>
          </cell>
          <cell r="AP28">
            <v>1435991.7200000002</v>
          </cell>
          <cell r="AQ28">
            <v>1051408.3500000001</v>
          </cell>
          <cell r="AR28">
            <v>15993705.760000002</v>
          </cell>
          <cell r="AS28">
            <v>9.0431307657203384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-882000</v>
          </cell>
          <cell r="AM29">
            <v>-726000</v>
          </cell>
          <cell r="AN29">
            <v>-293022.44</v>
          </cell>
          <cell r="AO29">
            <v>-1198780.5899999999</v>
          </cell>
          <cell r="AP29">
            <v>0</v>
          </cell>
          <cell r="AQ29">
            <v>-900000</v>
          </cell>
          <cell r="AR29">
            <v>-14225103.029999999</v>
          </cell>
          <cell r="AS29">
            <v>-8.0431307657203384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458309.24000000022</v>
          </cell>
          <cell r="AM31">
            <v>856447.90999999992</v>
          </cell>
          <cell r="AN31">
            <v>767378.14000000013</v>
          </cell>
          <cell r="AO31">
            <v>-193819.10999999975</v>
          </cell>
          <cell r="AP31">
            <v>1435991.7200000002</v>
          </cell>
          <cell r="AQ31">
            <v>151408.35000000009</v>
          </cell>
          <cell r="AR31">
            <v>1768602.7300000023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-240838.6</v>
          </cell>
          <cell r="AM33">
            <v>0</v>
          </cell>
          <cell r="AN33">
            <v>0</v>
          </cell>
          <cell r="AO33">
            <v>0</v>
          </cell>
          <cell r="AP33">
            <v>-144677</v>
          </cell>
          <cell r="AQ33">
            <v>-347500.62</v>
          </cell>
          <cell r="AR33">
            <v>-751639.42</v>
          </cell>
          <cell r="AS33">
            <v>5.9119833133568035E-2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-431018.55000000005</v>
          </cell>
          <cell r="AM34">
            <v>-528916.11</v>
          </cell>
          <cell r="AN34">
            <v>-493815.16</v>
          </cell>
          <cell r="AO34">
            <v>-478089.77999999997</v>
          </cell>
          <cell r="AP34">
            <v>-548772.79999999993</v>
          </cell>
          <cell r="AQ34">
            <v>-538360.65</v>
          </cell>
          <cell r="AR34">
            <v>-4936053.4000000004</v>
          </cell>
          <cell r="AS34">
            <v>0.38824288027147535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-448082.22000000003</v>
          </cell>
          <cell r="AM35">
            <v>-590527.14999999991</v>
          </cell>
          <cell r="AN35">
            <v>-581833.17999999982</v>
          </cell>
          <cell r="AO35">
            <v>-692941.38</v>
          </cell>
          <cell r="AP35">
            <v>-581305.27</v>
          </cell>
          <cell r="AQ35">
            <v>-323075.31</v>
          </cell>
          <cell r="AR35">
            <v>-4677723.5399999982</v>
          </cell>
          <cell r="AS35">
            <v>0.36792407073296268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-57553.340000000011</v>
          </cell>
          <cell r="AM36">
            <v>-65096.87999999999</v>
          </cell>
          <cell r="AN36">
            <v>-51409.930000000008</v>
          </cell>
          <cell r="AO36">
            <v>-64170.039999999994</v>
          </cell>
          <cell r="AP36">
            <v>-76122.009999999995</v>
          </cell>
          <cell r="AQ36">
            <v>-57804.18</v>
          </cell>
          <cell r="AR36">
            <v>-679313.64000000013</v>
          </cell>
          <cell r="AS36">
            <v>5.3431084072408971E-2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-3706.17</v>
          </cell>
          <cell r="AM37">
            <v>-3574.55</v>
          </cell>
          <cell r="AN37">
            <v>-3840.15</v>
          </cell>
          <cell r="AO37">
            <v>-3535.48</v>
          </cell>
          <cell r="AP37">
            <v>-4402.0200000000004</v>
          </cell>
          <cell r="AQ37">
            <v>0</v>
          </cell>
          <cell r="AR37">
            <v>-71890.420000000013</v>
          </cell>
          <cell r="AS37">
            <v>5.6545060320307879E-3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-3785.18</v>
          </cell>
          <cell r="AM38">
            <v>-110</v>
          </cell>
          <cell r="AN38">
            <v>-360</v>
          </cell>
          <cell r="AO38">
            <v>-1254.5</v>
          </cell>
          <cell r="AP38">
            <v>-667.48</v>
          </cell>
          <cell r="AQ38">
            <v>-204</v>
          </cell>
          <cell r="AR38">
            <v>-29089.88</v>
          </cell>
          <cell r="AS38">
            <v>2.2880503679217866E-3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-531.9799999999999</v>
          </cell>
          <cell r="AM39">
            <v>-4571.37</v>
          </cell>
          <cell r="AN39">
            <v>-832.97000000000014</v>
          </cell>
          <cell r="AO39">
            <v>-939.23000000000013</v>
          </cell>
          <cell r="AP39">
            <v>-1775.2799999999997</v>
          </cell>
          <cell r="AQ39">
            <v>-1797.92</v>
          </cell>
          <cell r="AR39">
            <v>-18843.320000000007</v>
          </cell>
          <cell r="AS39">
            <v>1.4821121729917061E-3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-2211.9299999999998</v>
          </cell>
          <cell r="AM41">
            <v>-1153.7900000000002</v>
          </cell>
          <cell r="AN41">
            <v>0</v>
          </cell>
          <cell r="AO41">
            <v>0</v>
          </cell>
          <cell r="AP41">
            <v>-28517.73</v>
          </cell>
          <cell r="AQ41">
            <v>-258.77999999999997</v>
          </cell>
          <cell r="AR41">
            <v>-33137.06</v>
          </cell>
          <cell r="AS41">
            <v>2.6063793430858534E-3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-56191.060000000005</v>
          </cell>
          <cell r="AM42">
            <v>-46874.71</v>
          </cell>
          <cell r="AN42">
            <v>-30202.120000000003</v>
          </cell>
          <cell r="AO42">
            <v>-35318.86</v>
          </cell>
          <cell r="AP42">
            <v>-35236.39</v>
          </cell>
          <cell r="AQ42">
            <v>-36135.869999999995</v>
          </cell>
          <cell r="AR42">
            <v>-491074.19</v>
          </cell>
          <cell r="AS42">
            <v>3.8625201654540794E-2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-4235.8599999999997</v>
          </cell>
          <cell r="AM43">
            <v>-2683.2200000000003</v>
          </cell>
          <cell r="AN43">
            <v>-4012.1300000000006</v>
          </cell>
          <cell r="AO43">
            <v>-923.42000000000007</v>
          </cell>
          <cell r="AP43">
            <v>-4215.92</v>
          </cell>
          <cell r="AQ43">
            <v>-10854.449999999997</v>
          </cell>
          <cell r="AR43">
            <v>-50549.509999999995</v>
          </cell>
          <cell r="AS43">
            <v>3.9759471319154981E-3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-500</v>
          </cell>
          <cell r="AM45">
            <v>-500</v>
          </cell>
          <cell r="AN45">
            <v>-500</v>
          </cell>
          <cell r="AO45">
            <v>-500</v>
          </cell>
          <cell r="AP45">
            <v>-500</v>
          </cell>
          <cell r="AQ45">
            <v>0</v>
          </cell>
          <cell r="AR45">
            <v>-5000</v>
          </cell>
          <cell r="AS45">
            <v>3.9327256900368554E-4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-81324.180000000008</v>
          </cell>
          <cell r="AM47">
            <v>-89859.45</v>
          </cell>
          <cell r="AN47">
            <v>-97560.9</v>
          </cell>
          <cell r="AO47">
            <v>-95445.440000000002</v>
          </cell>
          <cell r="AP47">
            <v>-96384.069999999992</v>
          </cell>
          <cell r="AQ47">
            <v>-151207.71</v>
          </cell>
          <cell r="AR47">
            <v>-969514.13</v>
          </cell>
          <cell r="AS47">
            <v>7.6256662518094626E-2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-1329979.07</v>
          </cell>
          <cell r="AM50">
            <v>-1333867.2299999997</v>
          </cell>
          <cell r="AN50">
            <v>-1264366.5399999996</v>
          </cell>
          <cell r="AO50">
            <v>-1373118.13</v>
          </cell>
          <cell r="AP50">
            <v>-1522575.9699999997</v>
          </cell>
          <cell r="AQ50">
            <v>-1467199.49</v>
          </cell>
          <cell r="AR50">
            <v>-12713828.510000002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-1329979.07</v>
          </cell>
          <cell r="AM53">
            <v>-1333867.2299999997</v>
          </cell>
          <cell r="AN53">
            <v>-1264366.5399999996</v>
          </cell>
          <cell r="AO53">
            <v>-1373118.13</v>
          </cell>
          <cell r="AP53">
            <v>-1522575.9699999997</v>
          </cell>
          <cell r="AQ53">
            <v>-1467199.49</v>
          </cell>
          <cell r="AR53">
            <v>-12713828.510000002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2999286.129999999</v>
          </cell>
          <cell r="AM60">
            <v>2352642.2300000004</v>
          </cell>
          <cell r="AN60">
            <v>1591418.0200000005</v>
          </cell>
          <cell r="AO60">
            <v>1584956.38</v>
          </cell>
          <cell r="AP60">
            <v>1138465.8600000003</v>
          </cell>
          <cell r="AQ60">
            <v>791.18999999994412</v>
          </cell>
          <cell r="AR60">
            <v>1235672.8800000008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871231.38000000012</v>
          </cell>
          <cell r="AM62">
            <v>677158.21</v>
          </cell>
          <cell r="AN62">
            <v>299901</v>
          </cell>
          <cell r="AO62">
            <v>1563959.46</v>
          </cell>
          <cell r="AP62">
            <v>500000</v>
          </cell>
          <cell r="AQ62">
            <v>902412.69</v>
          </cell>
          <cell r="AR62">
            <v>10817239.26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-871231.38000000012</v>
          </cell>
          <cell r="AM63">
            <v>-677158.21</v>
          </cell>
          <cell r="AN63">
            <v>-299901</v>
          </cell>
          <cell r="AO63">
            <v>-1563959.46</v>
          </cell>
          <cell r="AP63">
            <v>-500000</v>
          </cell>
          <cell r="AQ63">
            <v>-902412.69</v>
          </cell>
          <cell r="AR63">
            <v>-10817239.26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2999286.129999999</v>
          </cell>
          <cell r="AM64">
            <v>2352642.2300000004</v>
          </cell>
          <cell r="AN64">
            <v>1591418.0200000005</v>
          </cell>
          <cell r="AO64">
            <v>1584956.38</v>
          </cell>
          <cell r="AP64">
            <v>1138465.8600000003</v>
          </cell>
          <cell r="AQ64">
            <v>791.18999999994412</v>
          </cell>
          <cell r="AR64">
            <v>791.18999999994412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199830.68</v>
          </cell>
          <cell r="AN65">
            <v>202842.28</v>
          </cell>
          <cell r="AO65">
            <v>0</v>
          </cell>
          <cell r="AP65">
            <v>987516.58</v>
          </cell>
          <cell r="AQ65">
            <v>235.3</v>
          </cell>
          <cell r="AR65">
            <v>235.3</v>
          </cell>
          <cell r="AS65">
            <v>0.29740011880837725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2999286.13</v>
          </cell>
          <cell r="AM66">
            <v>2152811.5499999998</v>
          </cell>
          <cell r="AN66">
            <v>1388575.74</v>
          </cell>
          <cell r="AO66">
            <v>1584956.38</v>
          </cell>
          <cell r="AP66">
            <v>150949.28</v>
          </cell>
          <cell r="AQ66">
            <v>555.89</v>
          </cell>
          <cell r="AR66">
            <v>555.89</v>
          </cell>
          <cell r="AS66">
            <v>0.70259988119162264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2999286.13</v>
          </cell>
          <cell r="AM69">
            <v>2352642.23</v>
          </cell>
          <cell r="AN69">
            <v>1591418.02</v>
          </cell>
          <cell r="AO69">
            <v>1584956.38</v>
          </cell>
          <cell r="AP69">
            <v>1138465.8599999999</v>
          </cell>
          <cell r="AQ69">
            <v>791.19</v>
          </cell>
          <cell r="AR69">
            <v>791.19</v>
          </cell>
          <cell r="AS69">
            <v>1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-5.5933924159035087E-11</v>
          </cell>
          <cell r="AR70">
            <v>-5.5933924159035087E-11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13830.330000000075</v>
          </cell>
          <cell r="AM72">
            <v>209804.01</v>
          </cell>
          <cell r="AN72">
            <v>6153.9300000006333</v>
          </cell>
          <cell r="AO72">
            <v>-200280.74999999953</v>
          </cell>
          <cell r="AP72">
            <v>989501.20000000065</v>
          </cell>
          <cell r="AQ72">
            <v>-986266.31999999983</v>
          </cell>
          <cell r="AR72">
            <v>97207.020000001416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13830.329999999982</v>
          </cell>
          <cell r="AM73">
            <v>209804.00999999992</v>
          </cell>
          <cell r="AN73">
            <v>6153.9299999998357</v>
          </cell>
          <cell r="AO73">
            <v>-200280.75000000015</v>
          </cell>
          <cell r="AP73">
            <v>989501.19999999984</v>
          </cell>
          <cell r="AQ73">
            <v>-986266.31999999937</v>
          </cell>
          <cell r="AR73">
            <v>97207.019999999771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showGridLines="0" tabSelected="1" zoomScale="85" zoomScaleNormal="85" workbookViewId="0">
      <pane ySplit="3" topLeftCell="A4" activePane="bottomLeft" state="frozen"/>
      <selection pane="bottomLeft" activeCell="H10" sqref="H10"/>
    </sheetView>
  </sheetViews>
  <sheetFormatPr defaultRowHeight="15" x14ac:dyDescent="0.25"/>
  <cols>
    <col min="1" max="1" width="2.85546875" style="1" customWidth="1"/>
    <col min="2" max="2" width="11.5703125" style="29" customWidth="1"/>
    <col min="3" max="3" width="8.42578125" style="29" customWidth="1"/>
    <col min="4" max="4" width="10.5703125" style="30" customWidth="1"/>
    <col min="5" max="5" width="13.7109375" style="31" customWidth="1"/>
    <col min="6" max="6" width="11.28515625" style="29" customWidth="1"/>
    <col min="7" max="7" width="8.7109375" style="29" customWidth="1"/>
    <col min="8" max="8" width="47.140625" style="32" customWidth="1"/>
    <col min="9" max="9" width="40.28515625" style="32" customWidth="1"/>
    <col min="10" max="10" width="19.140625" style="28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-46186.37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" si="0">IF(K4="NÃO ENCONTRADO",0,RIGHT(D4,4))</f>
        <v>2020</v>
      </c>
      <c r="B4" s="21" t="s">
        <v>14</v>
      </c>
      <c r="C4" s="22" t="s">
        <v>15</v>
      </c>
      <c r="D4" s="23" t="str">
        <f t="shared" ref="D4" si="1">TEXT(E4,"mmm/aaaa")</f>
        <v>abr/2020</v>
      </c>
      <c r="E4" s="24">
        <v>43923</v>
      </c>
      <c r="F4" s="21" t="s">
        <v>18</v>
      </c>
      <c r="G4" s="21" t="s">
        <v>16</v>
      </c>
      <c r="H4" s="25" t="s">
        <v>18</v>
      </c>
      <c r="I4" s="25" t="s">
        <v>17</v>
      </c>
      <c r="J4" s="27">
        <v>-38416.57</v>
      </c>
      <c r="K4" s="26" t="str">
        <f>IFERROR(IFERROR(VLOOKUP(I4,'[1]DE-PARA'!B:D,3,0),VLOOKUP(I4,'[1]DE-PARA'!C:D,2,0)),"NÃO ENCONTRADO")</f>
        <v>Reembolso de Rateios(-)</v>
      </c>
      <c r="L4" s="8" t="str">
        <f>VLOOKUP(K4,'[1]Base -Receita-Despesa'!$B:$AS,1,FALSE)</f>
        <v>Reembolso de Rateios(-)</v>
      </c>
    </row>
    <row r="5" spans="1:12" ht="15" customHeight="1" x14ac:dyDescent="0.25">
      <c r="A5" s="1" t="str">
        <f t="shared" ref="A5" si="2">IF(K5="NÃO ENCONTRADO",0,RIGHT(D5,4))</f>
        <v>2020</v>
      </c>
      <c r="B5" s="21" t="s">
        <v>14</v>
      </c>
      <c r="C5" s="22" t="s">
        <v>15</v>
      </c>
      <c r="D5" s="23" t="str">
        <f t="shared" ref="D5" si="3">TEXT(E5,"mmm/aaaa")</f>
        <v>abr/2020</v>
      </c>
      <c r="E5" s="24">
        <v>43937</v>
      </c>
      <c r="F5" s="21" t="s">
        <v>18</v>
      </c>
      <c r="G5" s="21" t="s">
        <v>16</v>
      </c>
      <c r="H5" s="25" t="s">
        <v>18</v>
      </c>
      <c r="I5" s="25" t="s">
        <v>17</v>
      </c>
      <c r="J5" s="27">
        <v>-7769.8</v>
      </c>
      <c r="K5" s="26" t="str">
        <f>IFERROR(IFERROR(VLOOKUP(I5,'[1]DE-PARA'!B:D,3,0),VLOOKUP(I5,'[1]DE-PARA'!C:D,2,0)),"NÃO ENCONTRADO")</f>
        <v>Reembolso de Rateios(-)</v>
      </c>
      <c r="L5" s="8" t="str">
        <f>VLOOKUP(K5,'[1]Base -Receita-Despesa'!$B:$AS,1,FALSE)</f>
        <v>Reembolso de Rateios(-)</v>
      </c>
    </row>
  </sheetData>
  <autoFilter ref="B3:L5"/>
  <conditionalFormatting sqref="K4:K5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I6:I1048576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DOCID-2020503232-2451143</_dlc_DocId>
    <_dlc_DocIdUrl xmlns="c1178b72-d3f5-4356-be28-21acd058a982">
      <Url>https://ibghorg.sharepoint.com/documentos/_layouts/15/DocIdRedir.aspx?ID=DOCID-2020503232-2451143</Url>
      <Description>DOCID-2020503232-2451143</Description>
    </_dlc_DocIdUrl>
  </documentManagement>
</p:properties>
</file>

<file path=customXml/itemProps1.xml><?xml version="1.0" encoding="utf-8"?>
<ds:datastoreItem xmlns:ds="http://schemas.openxmlformats.org/officeDocument/2006/customXml" ds:itemID="{EEE98109-9699-41E9-8B21-8704BAD8B1D1}"/>
</file>

<file path=customXml/itemProps2.xml><?xml version="1.0" encoding="utf-8"?>
<ds:datastoreItem xmlns:ds="http://schemas.openxmlformats.org/officeDocument/2006/customXml" ds:itemID="{A25DF150-ADDC-4908-A50C-E5CC14D0C578}"/>
</file>

<file path=customXml/itemProps3.xml><?xml version="1.0" encoding="utf-8"?>
<ds:datastoreItem xmlns:ds="http://schemas.openxmlformats.org/officeDocument/2006/customXml" ds:itemID="{9020CD6A-4B61-480C-9089-4AFA079F7ECF}"/>
</file>

<file path=customXml/itemProps4.xml><?xml version="1.0" encoding="utf-8"?>
<ds:datastoreItem xmlns:ds="http://schemas.openxmlformats.org/officeDocument/2006/customXml" ds:itemID="{AC3DC6C9-3E57-4FD5-822A-A5336140AF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2022-09-19T12:51:05Z</cp:lastPrinted>
  <dcterms:created xsi:type="dcterms:W3CDTF">2022-09-19T12:13:01Z</dcterms:created>
  <dcterms:modified xsi:type="dcterms:W3CDTF">2022-09-19T12:51:17Z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47fd9e40-d0d1-4fa4-9360-6bf752f550b9</vt:lpwstr>
  </property>
</Properties>
</file>