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FLUXO DE CAIXA HEJA\2021\01\"/>
    </mc:Choice>
  </mc:AlternateContent>
  <bookViews>
    <workbookView xWindow="0" yWindow="0" windowWidth="20490" windowHeight="7650"/>
  </bookViews>
  <sheets>
    <sheet name="Conciliação Bancária 20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'Conciliação Bancária 2018'!$B$3:$L$5</definedName>
    <definedName name="a" localSheetId="0">#REF!</definedName>
    <definedName name="a">#REF!</definedName>
    <definedName name="aaa" localSheetId="0">#REF!</definedName>
    <definedName name="aaa">#REF!</definedName>
    <definedName name="AnoCalendário" localSheetId="0">#REF!</definedName>
    <definedName name="AnoCalendário">#REF!</definedName>
    <definedName name="BOLETO" comment="TRANSFERENCIAS" localSheetId="0">#REF!</definedName>
    <definedName name="BOLETO" comment="TRANSFERENCIAS">#REF!</definedName>
    <definedName name="cobrança8">[15]!Tabela2[DESCRIÇÃO]</definedName>
    <definedName name="Descrição8">[15]!Tabela2[DESCRIÇÃO]</definedName>
    <definedName name="DiasESemanas" localSheetId="0">{0,1,2,3,4,5,6} + {0;1;2;3;4;5}*7</definedName>
    <definedName name="DiasESemanas">{0,1,2,3,4,5,6} + {0;1;2;3;4;5}*7</definedName>
    <definedName name="Empresa">[15]!Tabela2[EMPRESA]</definedName>
    <definedName name="hthth">#REF!</definedName>
    <definedName name="inicio" localSheetId="0">#REF!</definedName>
    <definedName name="inicio">#REF!</definedName>
    <definedName name="IníciodaSemana" localSheetId="0">#REF!</definedName>
    <definedName name="IníciodaSemana">#REF!</definedName>
    <definedName name="knfdjnnbwav">#REF!</definedName>
    <definedName name="NATUREZA">[13]LISTA!$C$2:$C$79</definedName>
    <definedName name="profissão">'[16]Gera Arquivo'!$N$2:$N$181</definedName>
    <definedName name="tcr" localSheetId="0">#REF!</definedName>
    <definedName name="tcr">#REF!</definedName>
    <definedName name="títulos">[17]Orçamento!$B$9:$F$9,[17]Orçamento!$B$22:$F$22,[17]Orçamento!$B$36:$E$36,[17]Orçamento!$F$36,[17]Orçamento!$B$42:$F$42,[17]Orçamento!$B$49:$F$49,[17]Orçamento!$B$55:$F$55,[17]Orçamento!$B$64:$F$64,[17]Orçamento!$B$70:$F$70,[17]Orçamento!$B$77:$F$77,[17]Orçamento!$B$85:$F$85</definedName>
    <definedName name="TRANSFERENCIAS" localSheetId="0">#REF!</definedName>
    <definedName name="TRANSFERENCIAS">#REF!</definedName>
    <definedName name="TRDERF">#REF!</definedName>
    <definedName name="TRV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K4" i="1"/>
  <c r="L4" i="1" s="1"/>
  <c r="D5" i="1"/>
  <c r="K5" i="1"/>
  <c r="J2" i="1"/>
  <c r="A5" i="1" l="1"/>
  <c r="L5" i="1"/>
  <c r="A4" i="1"/>
</calcChain>
</file>

<file path=xl/sharedStrings.xml><?xml version="1.0" encoding="utf-8"?>
<sst xmlns="http://schemas.openxmlformats.org/spreadsheetml/2006/main" count="26" uniqueCount="20">
  <si>
    <t>Banco de Dados Realizado</t>
  </si>
  <si>
    <t>Ano: 2018</t>
  </si>
  <si>
    <t>TOTAL</t>
  </si>
  <si>
    <t>Banco</t>
  </si>
  <si>
    <t>Filial</t>
  </si>
  <si>
    <t>Mês/Ano</t>
  </si>
  <si>
    <t>Data Pagamento</t>
  </si>
  <si>
    <t>N° Doc</t>
  </si>
  <si>
    <t>Parcela</t>
  </si>
  <si>
    <t xml:space="preserve">FORNECEDOR </t>
  </si>
  <si>
    <t>Natureza</t>
  </si>
  <si>
    <t>Valor</t>
  </si>
  <si>
    <t>De-Para</t>
  </si>
  <si>
    <t>Check</t>
  </si>
  <si>
    <t>553-7</t>
  </si>
  <si>
    <t>JRG</t>
  </si>
  <si>
    <t>01.01</t>
  </si>
  <si>
    <t>( - ) Despesas Adm da executora</t>
  </si>
  <si>
    <t>DESPESA EXECUTORA</t>
  </si>
  <si>
    <t>DESPESAS ADMINISTRATIVAS DA EXECUTORA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</si>
</sst>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2" applyFont="1"/>
    <xf numFmtId="0" fontId="1" fillId="0" borderId="1" xfId="2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14" fontId="3" fillId="0" borderId="0" xfId="2" applyNumberFormat="1" applyFont="1" applyAlignment="1">
      <alignment horizontal="center"/>
    </xf>
    <xf numFmtId="0" fontId="1" fillId="0" borderId="0" xfId="2" applyAlignment="1">
      <alignment horizontal="center"/>
    </xf>
    <xf numFmtId="43" fontId="6" fillId="0" borderId="0" xfId="1" applyFont="1"/>
    <xf numFmtId="0" fontId="1" fillId="0" borderId="0" xfId="2"/>
    <xf numFmtId="0" fontId="1" fillId="0" borderId="3" xfId="2" applyBorder="1" applyAlignment="1">
      <alignment horizontal="center"/>
    </xf>
    <xf numFmtId="43" fontId="7" fillId="0" borderId="0" xfId="3" applyFont="1" applyFill="1" applyBorder="1" applyAlignment="1">
      <alignment horizontal="center"/>
    </xf>
    <xf numFmtId="43" fontId="8" fillId="0" borderId="0" xfId="3" applyFont="1" applyFill="1" applyBorder="1" applyAlignment="1">
      <alignment horizontal="center"/>
    </xf>
    <xf numFmtId="0" fontId="1" fillId="0" borderId="0" xfId="2" applyFont="1" applyAlignment="1">
      <alignment horizontal="left"/>
    </xf>
    <xf numFmtId="0" fontId="2" fillId="2" borderId="4" xfId="2" applyFont="1" applyFill="1" applyBorder="1"/>
    <xf numFmtId="43" fontId="2" fillId="2" borderId="5" xfId="3" applyFont="1" applyFill="1" applyBorder="1"/>
    <xf numFmtId="0" fontId="2" fillId="2" borderId="6" xfId="2" applyFont="1" applyFill="1" applyBorder="1" applyAlignment="1">
      <alignment horizontal="center" vertical="top" wrapText="1"/>
    </xf>
    <xf numFmtId="0" fontId="2" fillId="2" borderId="6" xfId="2" applyFont="1" applyFill="1" applyBorder="1" applyAlignment="1">
      <alignment horizontal="left" vertical="top" wrapText="1"/>
    </xf>
    <xf numFmtId="14" fontId="2" fillId="2" borderId="7" xfId="2" applyNumberFormat="1" applyFont="1" applyFill="1" applyBorder="1" applyAlignment="1">
      <alignment horizontal="center" vertical="top" wrapText="1"/>
    </xf>
    <xf numFmtId="0" fontId="2" fillId="2" borderId="8" xfId="2" applyFont="1" applyFill="1" applyBorder="1" applyAlignment="1">
      <alignment horizontal="center" vertical="top" wrapText="1"/>
    </xf>
    <xf numFmtId="0" fontId="2" fillId="2" borderId="8" xfId="2" applyFont="1" applyFill="1" applyBorder="1" applyAlignment="1">
      <alignment horizontal="center" vertical="center" wrapText="1"/>
    </xf>
    <xf numFmtId="0" fontId="1" fillId="0" borderId="0" xfId="2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1" fillId="0" borderId="2" xfId="2" applyBorder="1" applyAlignment="1">
      <alignment horizontal="left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9" fillId="0" borderId="0" xfId="2" applyFont="1" applyFill="1"/>
    <xf numFmtId="4" fontId="5" fillId="0" borderId="2" xfId="0" applyNumberFormat="1" applyFont="1" applyBorder="1"/>
    <xf numFmtId="43" fontId="0" fillId="0" borderId="2" xfId="3" applyFont="1" applyFill="1" applyBorder="1"/>
    <xf numFmtId="0" fontId="1" fillId="0" borderId="2" xfId="2" applyFill="1" applyBorder="1" applyAlignment="1">
      <alignment horizontal="center"/>
    </xf>
    <xf numFmtId="0" fontId="1" fillId="0" borderId="2" xfId="2" applyFill="1" applyBorder="1" applyAlignment="1">
      <alignment horizontal="left"/>
    </xf>
    <xf numFmtId="14" fontId="1" fillId="0" borderId="2" xfId="2" applyNumberFormat="1" applyFill="1" applyBorder="1" applyAlignment="1">
      <alignment horizontal="center"/>
    </xf>
    <xf numFmtId="0" fontId="1" fillId="0" borderId="2" xfId="2" applyFill="1" applyBorder="1"/>
  </cellXfs>
  <cellStyles count="4">
    <cellStyle name="Normal" xfId="0" builtinId="0"/>
    <cellStyle name="Normal 7" xfId="2"/>
    <cellStyle name="Vírgula" xfId="1" builtinId="3"/>
    <cellStyle name="Vírgula 5" xfId="3"/>
  </cellStyles>
  <dxfs count="1"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0</xdr:row>
      <xdr:rowOff>63501</xdr:rowOff>
    </xdr:from>
    <xdr:to>
      <xdr:col>1</xdr:col>
      <xdr:colOff>751416</xdr:colOff>
      <xdr:row>1</xdr:row>
      <xdr:rowOff>211668</xdr:rowOff>
    </xdr:to>
    <xdr:pic>
      <xdr:nvPicPr>
        <xdr:cNvPr id="2" name="Imagem 1" descr="Descrição: Logo IBGH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63501"/>
          <a:ext cx="719667" cy="357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esktop/FLUXO%20DE%20CAIXA%20HEJA/ANEXO%20I%20-%20FLUXO%20DE%20CAIXA_HEJA_IBGH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Planilha%20de%20Indicadores\2017\Junho\DRE%20V99_06.2017%20V2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ton/Downloads/FLUXO%20CAIXA%20-%202017%2028112017.1.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wnloads/FLUXO%20CAIXA%20-%202018%20-%20Dezembro%20-%20PIRENOPOLIS.1.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wnloads/FLUXO%20DE%20CAIXA%20-%20PIRENOPOLIS.1.0%20-%20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0.197\caixa\IBGH\Fluxo%20de%20Caixa\2016\C.servidor\Financeiro\Tesouraria\Fluxo%20de%20caixa\Fluxo%20de%20Caix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kp\dp\Users\USER\AppData\Local\Microsoft\Windows\Temporary%20Internet%20Files\Content.Outlook\K7H037QK\ABERTURA%20CONTA%20037%20IBGH%20-%20LOTE%20003%20-%20ANO%202014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10\Dados\CONTROLADORIA\DANIELA\REUNIOES\2015\04-2015\REUNI&#195;O%20ACIONISTAS%2004-2015\Nosso%20Casament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CAIXA%20-%202017%201311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leonardo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LEONARDO%20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de%20Caixa/FLUXO%20CAIXA%20-%202017%2031102017%20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de%20Caixa/FLUXO%20CAIXA%20-%202017%201411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1509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2108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16082017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4 - FLUXO CAIXA"/>
      <sheetName val="Base -Receita-Despesa"/>
      <sheetName val="6.5 - PESSOAL"/>
      <sheetName val="HEJA - Saldos Bancários"/>
      <sheetName val="Conciliação Bancária 2016.17.18"/>
      <sheetName val="DE-PARA"/>
    </sheetNames>
    <sheetDataSet>
      <sheetData sheetId="0"/>
      <sheetData sheetId="1">
        <row r="2">
          <cell r="AO2" t="str">
            <v>Referência: Jan a Dez /2018</v>
          </cell>
        </row>
        <row r="3">
          <cell r="B3" t="str">
            <v>PRESTAÇÃO DE CONTAS INST. IBGH/HEJA</v>
          </cell>
          <cell r="C3">
            <v>2016</v>
          </cell>
          <cell r="Q3">
            <v>2017</v>
          </cell>
          <cell r="AF3">
            <v>2018</v>
          </cell>
        </row>
        <row r="5">
          <cell r="C5" t="str">
            <v>jan/2016</v>
          </cell>
          <cell r="D5" t="str">
            <v>fev/2016</v>
          </cell>
          <cell r="E5" t="str">
            <v>mar/2016</v>
          </cell>
          <cell r="F5" t="str">
            <v>abr/2016</v>
          </cell>
          <cell r="G5" t="str">
            <v>mai/2016</v>
          </cell>
          <cell r="H5" t="str">
            <v>jun/2016</v>
          </cell>
          <cell r="I5" t="str">
            <v>jul/2016</v>
          </cell>
          <cell r="J5" t="str">
            <v>ago/2016</v>
          </cell>
          <cell r="K5" t="str">
            <v>set/2016</v>
          </cell>
          <cell r="L5" t="str">
            <v>out/2016</v>
          </cell>
          <cell r="M5" t="str">
            <v>nov/2016</v>
          </cell>
          <cell r="N5" t="str">
            <v>dez/2016</v>
          </cell>
          <cell r="Q5" t="str">
            <v>jan/2017</v>
          </cell>
          <cell r="R5" t="str">
            <v>fev/2017</v>
          </cell>
          <cell r="S5" t="str">
            <v>mar/2017</v>
          </cell>
          <cell r="T5" t="str">
            <v>abr/2017</v>
          </cell>
          <cell r="U5" t="str">
            <v>mai/2017</v>
          </cell>
          <cell r="V5" t="str">
            <v>jun/2017</v>
          </cell>
          <cell r="W5" t="str">
            <v>jul/2017</v>
          </cell>
          <cell r="X5" t="str">
            <v>ago/2017</v>
          </cell>
          <cell r="Y5" t="str">
            <v>set/2017</v>
          </cell>
          <cell r="Z5" t="str">
            <v>out/2017</v>
          </cell>
          <cell r="AA5" t="str">
            <v>nov/2017</v>
          </cell>
          <cell r="AB5" t="str">
            <v>dez/2017</v>
          </cell>
          <cell r="AF5" t="str">
            <v>jan/2018</v>
          </cell>
          <cell r="AG5" t="str">
            <v>fev/2018</v>
          </cell>
          <cell r="AH5" t="str">
            <v>mar/2018</v>
          </cell>
          <cell r="AI5" t="str">
            <v>abr/2018</v>
          </cell>
          <cell r="AJ5" t="str">
            <v>mai/2018</v>
          </cell>
          <cell r="AK5" t="str">
            <v>jun/2018</v>
          </cell>
          <cell r="AL5" t="str">
            <v>jul/2018</v>
          </cell>
          <cell r="AM5" t="str">
            <v>ago/2018</v>
          </cell>
          <cell r="AN5" t="str">
            <v>set/2018</v>
          </cell>
          <cell r="AO5" t="str">
            <v>out/2018</v>
          </cell>
          <cell r="AP5" t="str">
            <v>nov/2018</v>
          </cell>
          <cell r="AQ5" t="str">
            <v>dez/2018</v>
          </cell>
        </row>
        <row r="6">
          <cell r="C6" t="str">
            <v>Janeiro</v>
          </cell>
          <cell r="D6" t="str">
            <v>Fevereiro</v>
          </cell>
          <cell r="E6" t="str">
            <v>Março</v>
          </cell>
          <cell r="F6" t="str">
            <v>Abril</v>
          </cell>
          <cell r="G6" t="str">
            <v>Maio</v>
          </cell>
          <cell r="H6" t="str">
            <v>Junho</v>
          </cell>
          <cell r="I6" t="str">
            <v>Julho</v>
          </cell>
          <cell r="J6" t="str">
            <v>Agosto</v>
          </cell>
          <cell r="K6" t="str">
            <v>Setembro</v>
          </cell>
          <cell r="L6" t="str">
            <v>Outubro</v>
          </cell>
          <cell r="M6" t="str">
            <v>Novembro</v>
          </cell>
          <cell r="N6" t="str">
            <v>Dezembro</v>
          </cell>
          <cell r="O6" t="str">
            <v>TOTAL</v>
          </cell>
          <cell r="Q6" t="str">
            <v>Janeiro</v>
          </cell>
          <cell r="R6" t="str">
            <v>Fevereiro</v>
          </cell>
          <cell r="S6" t="str">
            <v>Março</v>
          </cell>
          <cell r="T6" t="str">
            <v>Abril</v>
          </cell>
          <cell r="U6" t="str">
            <v>Maio</v>
          </cell>
          <cell r="V6" t="str">
            <v>Junho</v>
          </cell>
          <cell r="W6" t="str">
            <v>Julho</v>
          </cell>
          <cell r="X6" t="str">
            <v>Agosto</v>
          </cell>
          <cell r="Y6" t="str">
            <v>Setembro</v>
          </cell>
          <cell r="Z6" t="str">
            <v>Outubro</v>
          </cell>
          <cell r="AA6" t="str">
            <v>Novembro</v>
          </cell>
          <cell r="AB6" t="str">
            <v>Dezembro</v>
          </cell>
          <cell r="AC6" t="str">
            <v>TOTAL</v>
          </cell>
          <cell r="AD6" t="str">
            <v>A.V.%</v>
          </cell>
          <cell r="AF6" t="str">
            <v>janeiro</v>
          </cell>
          <cell r="AG6" t="str">
            <v>fevereiro</v>
          </cell>
          <cell r="AH6" t="str">
            <v>março</v>
          </cell>
          <cell r="AI6" t="str">
            <v>abril</v>
          </cell>
          <cell r="AJ6" t="str">
            <v>maio</v>
          </cell>
          <cell r="AK6" t="str">
            <v>junho</v>
          </cell>
          <cell r="AL6" t="str">
            <v>julho</v>
          </cell>
          <cell r="AM6" t="str">
            <v>agosto</v>
          </cell>
          <cell r="AN6" t="str">
            <v>setembro</v>
          </cell>
          <cell r="AO6" t="str">
            <v>outubro</v>
          </cell>
          <cell r="AP6" t="str">
            <v>novembro</v>
          </cell>
          <cell r="AQ6" t="str">
            <v>dezembro</v>
          </cell>
          <cell r="AR6" t="str">
            <v>TOTAL</v>
          </cell>
          <cell r="AS6" t="str">
            <v>A.V. %</v>
          </cell>
        </row>
        <row r="7">
          <cell r="B7" t="str">
            <v>A – SALDO ANTERIOR</v>
          </cell>
        </row>
        <row r="8">
          <cell r="B8" t="str">
            <v>Banco Conta Movimento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 t="e">
            <v>#DIV/0!</v>
          </cell>
          <cell r="AF8">
            <v>0</v>
          </cell>
          <cell r="AG8">
            <v>0</v>
          </cell>
          <cell r="AH8">
            <v>571.52</v>
          </cell>
          <cell r="AI8">
            <v>1800.42</v>
          </cell>
          <cell r="AJ8">
            <v>500365.66</v>
          </cell>
          <cell r="AK8">
            <v>0</v>
          </cell>
          <cell r="AL8">
            <v>357.67</v>
          </cell>
          <cell r="AM8">
            <v>0</v>
          </cell>
          <cell r="AN8">
            <v>199830.68</v>
          </cell>
          <cell r="AO8">
            <v>202842.28</v>
          </cell>
          <cell r="AP8">
            <v>0</v>
          </cell>
          <cell r="AQ8">
            <v>987516.58</v>
          </cell>
          <cell r="AR8">
            <v>987516.58</v>
          </cell>
          <cell r="AS8">
            <v>0.86740991952099478</v>
          </cell>
        </row>
        <row r="9">
          <cell r="B9" t="str">
            <v>Banco Conta Aplicação Financeira (*)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 t="e">
            <v>#DIV/0!</v>
          </cell>
          <cell r="AF9">
            <v>1672186.9000000001</v>
          </cell>
          <cell r="AG9">
            <v>1871854.84</v>
          </cell>
          <cell r="AH9">
            <v>2691662.83</v>
          </cell>
          <cell r="AI9">
            <v>3190768.02</v>
          </cell>
          <cell r="AJ9">
            <v>3160953.48</v>
          </cell>
          <cell r="AK9">
            <v>4278433.45</v>
          </cell>
          <cell r="AL9">
            <v>3443407.3699999996</v>
          </cell>
          <cell r="AM9">
            <v>2999286.13</v>
          </cell>
          <cell r="AN9">
            <v>2152811.5499999998</v>
          </cell>
          <cell r="AO9">
            <v>1388575.74</v>
          </cell>
          <cell r="AP9">
            <v>1584956.38</v>
          </cell>
          <cell r="AQ9">
            <v>150949.28</v>
          </cell>
          <cell r="AR9">
            <v>150949.28</v>
          </cell>
          <cell r="AS9">
            <v>0.13259008047900533</v>
          </cell>
        </row>
        <row r="10">
          <cell r="B10" t="str">
            <v>Fundo para férias(*)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 t="e">
            <v>#DIV/0!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</row>
        <row r="11">
          <cell r="B11" t="str">
            <v>Caixa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 t="e">
            <v>#DIV/0!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</row>
        <row r="12">
          <cell r="B12" t="str">
            <v>Cheque a compensar (-)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 t="e">
            <v>#DIV/0!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 t="e">
            <v>#DIV/0!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</row>
        <row r="14">
          <cell r="B14" t="str">
            <v>1 – TOTAL DE SALDO ANTERIOR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 t="e">
            <v>#DIV/0!</v>
          </cell>
          <cell r="AF14">
            <v>1672186.9000000001</v>
          </cell>
          <cell r="AG14">
            <v>1871854.84</v>
          </cell>
          <cell r="AH14">
            <v>2692234.35</v>
          </cell>
          <cell r="AI14">
            <v>3192568.44</v>
          </cell>
          <cell r="AJ14">
            <v>3661319.14</v>
          </cell>
          <cell r="AK14">
            <v>4278433.45</v>
          </cell>
          <cell r="AL14">
            <v>3443765.0399999996</v>
          </cell>
          <cell r="AM14">
            <v>2999286.13</v>
          </cell>
          <cell r="AN14">
            <v>2352642.23</v>
          </cell>
          <cell r="AO14">
            <v>1591418.02</v>
          </cell>
          <cell r="AP14">
            <v>1584956.38</v>
          </cell>
          <cell r="AQ14">
            <v>1138465.8599999999</v>
          </cell>
          <cell r="AR14">
            <v>1138465.8599999999</v>
          </cell>
          <cell r="AS14">
            <v>1</v>
          </cell>
        </row>
        <row r="15">
          <cell r="C15" t="str">
            <v>ENTRADAS EM CONTA CORRENTE</v>
          </cell>
          <cell r="Q15" t="str">
            <v>ENTRADAS EM CONTA CORRENTE</v>
          </cell>
          <cell r="AF15" t="str">
            <v>ENTRADAS EM CONTA CORRENTE</v>
          </cell>
        </row>
        <row r="16">
          <cell r="B16" t="str">
            <v>DESCRIÇÃO</v>
          </cell>
          <cell r="C16" t="str">
            <v>janeiro</v>
          </cell>
          <cell r="D16" t="str">
            <v>fevereiro</v>
          </cell>
          <cell r="E16" t="str">
            <v>março</v>
          </cell>
          <cell r="F16" t="str">
            <v>abril</v>
          </cell>
          <cell r="G16" t="str">
            <v>maio</v>
          </cell>
          <cell r="H16" t="str">
            <v>junho</v>
          </cell>
          <cell r="I16" t="str">
            <v>julho</v>
          </cell>
          <cell r="J16" t="str">
            <v>agosto</v>
          </cell>
          <cell r="K16" t="str">
            <v>setembro</v>
          </cell>
          <cell r="L16" t="str">
            <v>outubro</v>
          </cell>
          <cell r="M16" t="str">
            <v>novembro</v>
          </cell>
          <cell r="N16" t="str">
            <v>dezembro</v>
          </cell>
          <cell r="O16" t="str">
            <v>TOTAL</v>
          </cell>
          <cell r="Q16" t="str">
            <v>janeiro</v>
          </cell>
          <cell r="R16" t="str">
            <v>fevereiro</v>
          </cell>
          <cell r="S16" t="str">
            <v>março</v>
          </cell>
          <cell r="T16" t="str">
            <v>abril</v>
          </cell>
          <cell r="U16" t="str">
            <v>maio</v>
          </cell>
          <cell r="V16" t="str">
            <v>junho</v>
          </cell>
          <cell r="W16" t="str">
            <v>julho</v>
          </cell>
          <cell r="X16" t="str">
            <v>agosto</v>
          </cell>
          <cell r="Y16" t="str">
            <v>setembro</v>
          </cell>
          <cell r="Z16" t="str">
            <v>outubro</v>
          </cell>
          <cell r="AA16" t="str">
            <v>novembro</v>
          </cell>
          <cell r="AB16" t="str">
            <v>dezembro</v>
          </cell>
          <cell r="AC16" t="str">
            <v>TOTAL</v>
          </cell>
          <cell r="AF16" t="str">
            <v>janeiro</v>
          </cell>
          <cell r="AG16" t="str">
            <v>fevereiro</v>
          </cell>
          <cell r="AH16" t="str">
            <v>março</v>
          </cell>
          <cell r="AI16" t="str">
            <v>abril</v>
          </cell>
          <cell r="AJ16" t="str">
            <v>maio</v>
          </cell>
          <cell r="AK16" t="str">
            <v>junho</v>
          </cell>
          <cell r="AL16" t="str">
            <v>julho</v>
          </cell>
          <cell r="AM16" t="str">
            <v>agosto</v>
          </cell>
          <cell r="AN16" t="str">
            <v>setembro</v>
          </cell>
          <cell r="AO16" t="str">
            <v>outubro</v>
          </cell>
          <cell r="AP16" t="str">
            <v>novembro</v>
          </cell>
          <cell r="AQ16" t="str">
            <v>dezembro</v>
          </cell>
          <cell r="AR16" t="str">
            <v>TOTAL</v>
          </cell>
        </row>
        <row r="17">
          <cell r="B17" t="str">
            <v>Repasses Contrato de Gestão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 t="e">
            <v>#DIV/0!</v>
          </cell>
          <cell r="AF17">
            <v>636745.80000000005</v>
          </cell>
          <cell r="AG17">
            <v>1364094.96</v>
          </cell>
          <cell r="AH17">
            <v>1067832.7</v>
          </cell>
          <cell r="AI17">
            <v>1054524.28</v>
          </cell>
          <cell r="AJ17">
            <v>1401313.96</v>
          </cell>
          <cell r="AK17">
            <v>605681.57000000007</v>
          </cell>
          <cell r="AL17">
            <v>871312.15999999992</v>
          </cell>
          <cell r="AM17">
            <v>677250</v>
          </cell>
          <cell r="AN17">
            <v>500000</v>
          </cell>
          <cell r="AO17">
            <v>1364094.96</v>
          </cell>
          <cell r="AP17">
            <v>1074100.83</v>
          </cell>
          <cell r="AQ17">
            <v>328509.86</v>
          </cell>
          <cell r="AR17">
            <v>10945461.08</v>
          </cell>
          <cell r="AS17">
            <v>0.99121826487366071</v>
          </cell>
        </row>
        <row r="18">
          <cell r="B18" t="str">
            <v>Rendimentos sobre Aplicações Financeiras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 t="e">
            <v>#DIV/0!</v>
          </cell>
          <cell r="AF18">
            <v>8456.3799999999992</v>
          </cell>
          <cell r="AG18">
            <v>6867.28</v>
          </cell>
          <cell r="AH18">
            <v>11506.490000000002</v>
          </cell>
          <cell r="AI18">
            <v>9166.4</v>
          </cell>
          <cell r="AJ18">
            <v>11721.16</v>
          </cell>
          <cell r="AK18">
            <v>16389.239999999998</v>
          </cell>
          <cell r="AL18">
            <v>14188</v>
          </cell>
          <cell r="AM18">
            <v>9973.33</v>
          </cell>
          <cell r="AN18">
            <v>3142.33</v>
          </cell>
          <cell r="AO18">
            <v>2561.5300000000002</v>
          </cell>
          <cell r="AP18">
            <v>1984.62</v>
          </cell>
          <cell r="AQ18">
            <v>1014.96</v>
          </cell>
          <cell r="AR18">
            <v>96971.720000000016</v>
          </cell>
          <cell r="AS18">
            <v>8.7817351263391897E-3</v>
          </cell>
        </row>
        <row r="19">
          <cell r="B19" t="str">
            <v>Recuperação de Despesas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 t="e">
            <v>#DIV/0!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</row>
        <row r="20">
          <cell r="B20" t="str">
            <v>Aporte para Caixa (+)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 t="e">
            <v>#DIV/0!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</row>
        <row r="21">
          <cell r="B21" t="str">
            <v>Outras entradas (desbloqueio judicial)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 t="e">
            <v>#DIV/0!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</row>
        <row r="22">
          <cell r="B22" t="str">
            <v>Receitas Não Governamentais (Doações, vendas, alugueis e outros)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 t="e">
            <v>#DIV/0!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</row>
        <row r="23">
          <cell r="B23" t="str">
            <v>SUBTOTAL DE ENTRADAS: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 t="e">
            <v>#DIV/0!</v>
          </cell>
          <cell r="AF23">
            <v>645202.18000000005</v>
          </cell>
          <cell r="AG23">
            <v>1370962.24</v>
          </cell>
          <cell r="AH23">
            <v>1079339.19</v>
          </cell>
          <cell r="AI23">
            <v>1063690.68</v>
          </cell>
          <cell r="AJ23">
            <v>1413035.1199999999</v>
          </cell>
          <cell r="AK23">
            <v>622070.81000000006</v>
          </cell>
          <cell r="AL23">
            <v>885500.15999999992</v>
          </cell>
          <cell r="AM23">
            <v>687223.33</v>
          </cell>
          <cell r="AN23">
            <v>503142.33</v>
          </cell>
          <cell r="AO23">
            <v>1366656.49</v>
          </cell>
          <cell r="AP23">
            <v>1076085.4500000002</v>
          </cell>
          <cell r="AQ23">
            <v>329524.82</v>
          </cell>
          <cell r="AR23">
            <v>11042432.800000001</v>
          </cell>
          <cell r="AS23">
            <v>1</v>
          </cell>
        </row>
        <row r="24">
          <cell r="B24" t="str">
            <v>Resgates Aplicação Financeira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 t="e">
            <v>#DIV/0!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</row>
        <row r="25">
          <cell r="B25" t="str">
            <v>Receita com Vendas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 t="e">
            <v>#DIV/0!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</row>
        <row r="26">
          <cell r="B26" t="str">
            <v>2 – TOTAL DE ENTRADAS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 t="e">
            <v>#DIV/0!</v>
          </cell>
          <cell r="AF26">
            <v>645202.18000000005</v>
          </cell>
          <cell r="AG26">
            <v>1370962.24</v>
          </cell>
          <cell r="AH26">
            <v>1079339.19</v>
          </cell>
          <cell r="AI26">
            <v>1063690.68</v>
          </cell>
          <cell r="AJ26">
            <v>1413035.1199999999</v>
          </cell>
          <cell r="AK26">
            <v>622070.81000000006</v>
          </cell>
          <cell r="AL26">
            <v>885500.15999999992</v>
          </cell>
          <cell r="AM26">
            <v>687223.33</v>
          </cell>
          <cell r="AN26">
            <v>503142.33</v>
          </cell>
          <cell r="AO26">
            <v>1366656.49</v>
          </cell>
          <cell r="AP26">
            <v>1076085.4500000002</v>
          </cell>
          <cell r="AQ26">
            <v>329524.82</v>
          </cell>
          <cell r="AR26">
            <v>11042432.800000001</v>
          </cell>
          <cell r="AS26">
            <v>1</v>
          </cell>
        </row>
        <row r="27">
          <cell r="C27" t="str">
            <v>APLICAÇÃO FINANCEIRA</v>
          </cell>
          <cell r="Q27" t="str">
            <v>APLICAÇÃO FINANCEIRA</v>
          </cell>
          <cell r="AF27" t="str">
            <v>APLICAÇÃO FINANCEIRA</v>
          </cell>
        </row>
        <row r="28">
          <cell r="B28" t="str">
            <v>ENTRADA CONTA APLICAÇÃO (+)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 t="e">
            <v>#DIV/0!</v>
          </cell>
          <cell r="AF28">
            <v>397788.43999999989</v>
          </cell>
          <cell r="AG28">
            <v>544059.29</v>
          </cell>
          <cell r="AH28">
            <v>569701.30000000016</v>
          </cell>
          <cell r="AI28">
            <v>2123980.94</v>
          </cell>
          <cell r="AJ28">
            <v>2903241.1900000009</v>
          </cell>
          <cell r="AK28">
            <v>1979415.3199999996</v>
          </cell>
          <cell r="AL28">
            <v>1340309.2400000002</v>
          </cell>
          <cell r="AM28">
            <v>1582447.91</v>
          </cell>
          <cell r="AN28">
            <v>1060400.58</v>
          </cell>
          <cell r="AO28">
            <v>1004961.4800000001</v>
          </cell>
          <cell r="AP28">
            <v>1435991.7200000002</v>
          </cell>
          <cell r="AQ28">
            <v>1051408.3500000001</v>
          </cell>
          <cell r="AR28">
            <v>15993705.760000002</v>
          </cell>
          <cell r="AS28">
            <v>9.0431307657203384</v>
          </cell>
        </row>
        <row r="29">
          <cell r="B29" t="str">
            <v>SAÍDAS DA C/A POR REGATES (-)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 t="e">
            <v>#DIV/0!</v>
          </cell>
          <cell r="AF29">
            <v>-589000</v>
          </cell>
          <cell r="AG29">
            <v>-1357000</v>
          </cell>
          <cell r="AH29">
            <v>-1057300</v>
          </cell>
          <cell r="AI29">
            <v>-2085000</v>
          </cell>
          <cell r="AJ29">
            <v>-4009000</v>
          </cell>
          <cell r="AK29">
            <v>-1128000</v>
          </cell>
          <cell r="AL29">
            <v>-882000</v>
          </cell>
          <cell r="AM29">
            <v>-726000</v>
          </cell>
          <cell r="AN29">
            <v>-293022.44</v>
          </cell>
          <cell r="AO29">
            <v>-1198780.5899999999</v>
          </cell>
          <cell r="AP29">
            <v>0</v>
          </cell>
          <cell r="AQ29">
            <v>-900000</v>
          </cell>
          <cell r="AR29">
            <v>-14225103.029999999</v>
          </cell>
          <cell r="AS29">
            <v>-8.0431307657203384</v>
          </cell>
        </row>
        <row r="30">
          <cell r="B30" t="str">
            <v>IRRF/IOF S/APLICAÇÃO FINANCEIRA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 t="e">
            <v>#DIV/0!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</row>
        <row r="31">
          <cell r="B31" t="str">
            <v>3 – RESULTADO MOV. FIN. EM C/ APLICAÇÃO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 t="e">
            <v>#DIV/0!</v>
          </cell>
          <cell r="AF31">
            <v>-191211.56000000011</v>
          </cell>
          <cell r="AG31">
            <v>-812940.71</v>
          </cell>
          <cell r="AH31">
            <v>-487598.69999999984</v>
          </cell>
          <cell r="AI31">
            <v>38980.939999999944</v>
          </cell>
          <cell r="AJ31">
            <v>-1105758.8099999991</v>
          </cell>
          <cell r="AK31">
            <v>851415.3199999996</v>
          </cell>
          <cell r="AL31">
            <v>458309.24000000022</v>
          </cell>
          <cell r="AM31">
            <v>856447.90999999992</v>
          </cell>
          <cell r="AN31">
            <v>767378.14000000013</v>
          </cell>
          <cell r="AO31">
            <v>-193819.10999999975</v>
          </cell>
          <cell r="AP31">
            <v>1435991.7200000002</v>
          </cell>
          <cell r="AQ31">
            <v>151408.35000000009</v>
          </cell>
          <cell r="AR31">
            <v>1768602.7300000023</v>
          </cell>
          <cell r="AS31">
            <v>1</v>
          </cell>
        </row>
        <row r="32">
          <cell r="C32" t="str">
            <v>GASTOS/TRANSFERÊNCIAS</v>
          </cell>
          <cell r="Q32" t="str">
            <v>GASTOS/TRANSFERÊNCIAS</v>
          </cell>
          <cell r="AF32" t="str">
            <v>GASTOS/TRANSFERÊNCIAS</v>
          </cell>
        </row>
        <row r="33">
          <cell r="B33" t="str">
            <v>Investimentos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 t="e">
            <v>#DIV/0!</v>
          </cell>
          <cell r="AF33">
            <v>-1007.2</v>
          </cell>
          <cell r="AG33">
            <v>-2171</v>
          </cell>
          <cell r="AH33">
            <v>-3150</v>
          </cell>
          <cell r="AI33">
            <v>-5810</v>
          </cell>
          <cell r="AJ33">
            <v>0</v>
          </cell>
          <cell r="AK33">
            <v>-6485</v>
          </cell>
          <cell r="AL33">
            <v>-240838.6</v>
          </cell>
          <cell r="AM33">
            <v>0</v>
          </cell>
          <cell r="AN33">
            <v>0</v>
          </cell>
          <cell r="AO33">
            <v>0</v>
          </cell>
          <cell r="AP33">
            <v>-144677</v>
          </cell>
          <cell r="AQ33">
            <v>-347500.62</v>
          </cell>
          <cell r="AR33">
            <v>-751639.42</v>
          </cell>
          <cell r="AS33">
            <v>5.9119833133568035E-2</v>
          </cell>
        </row>
        <row r="34">
          <cell r="B34" t="str">
            <v>Pessoal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 t="e">
            <v>#DIV/0!</v>
          </cell>
          <cell r="AF34">
            <v>-219895.92</v>
          </cell>
          <cell r="AG34">
            <v>-253930.50000000009</v>
          </cell>
          <cell r="AH34">
            <v>-269129.17999999993</v>
          </cell>
          <cell r="AI34">
            <v>-176117.95999999996</v>
          </cell>
          <cell r="AJ34">
            <v>-258293.90999999997</v>
          </cell>
          <cell r="AK34">
            <v>-739712.88000000012</v>
          </cell>
          <cell r="AL34">
            <v>-431018.55000000005</v>
          </cell>
          <cell r="AM34">
            <v>-528916.11</v>
          </cell>
          <cell r="AN34">
            <v>-493815.16</v>
          </cell>
          <cell r="AO34">
            <v>-478089.77999999997</v>
          </cell>
          <cell r="AP34">
            <v>-548772.79999999993</v>
          </cell>
          <cell r="AQ34">
            <v>-538360.65</v>
          </cell>
          <cell r="AR34">
            <v>-4936053.4000000004</v>
          </cell>
          <cell r="AS34">
            <v>0.38824288027147535</v>
          </cell>
        </row>
        <row r="35">
          <cell r="B35" t="str">
            <v>Serviços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 t="e">
            <v>#DIV/0!</v>
          </cell>
          <cell r="AF35">
            <v>-38167.31</v>
          </cell>
          <cell r="AG35">
            <v>-148747.24000000002</v>
          </cell>
          <cell r="AH35">
            <v>-151360.83000000002</v>
          </cell>
          <cell r="AI35">
            <v>-228624.45999999996</v>
          </cell>
          <cell r="AJ35">
            <v>-343672.47000000009</v>
          </cell>
          <cell r="AK35">
            <v>-549386.71999999986</v>
          </cell>
          <cell r="AL35">
            <v>-448082.22000000003</v>
          </cell>
          <cell r="AM35">
            <v>-590527.14999999991</v>
          </cell>
          <cell r="AN35">
            <v>-581833.17999999982</v>
          </cell>
          <cell r="AO35">
            <v>-692941.38</v>
          </cell>
          <cell r="AP35">
            <v>-581305.27</v>
          </cell>
          <cell r="AQ35">
            <v>-323075.31</v>
          </cell>
          <cell r="AR35">
            <v>-4677723.5399999982</v>
          </cell>
          <cell r="AS35">
            <v>0.36792407073296268</v>
          </cell>
        </row>
        <row r="36">
          <cell r="B36" t="str">
            <v>Materiais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 t="e">
            <v>#DIV/0!</v>
          </cell>
          <cell r="AF36">
            <v>-68522.28</v>
          </cell>
          <cell r="AG36">
            <v>-45067.360000000001</v>
          </cell>
          <cell r="AH36">
            <v>-42836.180000000008</v>
          </cell>
          <cell r="AI36">
            <v>-54074.060000000005</v>
          </cell>
          <cell r="AJ36">
            <v>-52288.369999999995</v>
          </cell>
          <cell r="AK36">
            <v>-44369.01</v>
          </cell>
          <cell r="AL36">
            <v>-57553.340000000011</v>
          </cell>
          <cell r="AM36">
            <v>-65096.87999999999</v>
          </cell>
          <cell r="AN36">
            <v>-51409.930000000008</v>
          </cell>
          <cell r="AO36">
            <v>-64170.039999999994</v>
          </cell>
          <cell r="AP36">
            <v>-76122.009999999995</v>
          </cell>
          <cell r="AQ36">
            <v>-57804.18</v>
          </cell>
          <cell r="AR36">
            <v>-679313.64000000013</v>
          </cell>
          <cell r="AS36">
            <v>5.3431084072408971E-2</v>
          </cell>
        </row>
        <row r="37">
          <cell r="B37" t="str">
            <v>Concessionárias (água, luz e telefone)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 t="e">
            <v>#DIV/0!</v>
          </cell>
          <cell r="AF37">
            <v>-28246.720000000001</v>
          </cell>
          <cell r="AG37">
            <v>-4239.51</v>
          </cell>
          <cell r="AH37">
            <v>-11638.32</v>
          </cell>
          <cell r="AI37">
            <v>-2600.9700000000003</v>
          </cell>
          <cell r="AJ37">
            <v>-3679.99</v>
          </cell>
          <cell r="AK37">
            <v>-2426.54</v>
          </cell>
          <cell r="AL37">
            <v>-3706.17</v>
          </cell>
          <cell r="AM37">
            <v>-3574.55</v>
          </cell>
          <cell r="AN37">
            <v>-3840.15</v>
          </cell>
          <cell r="AO37">
            <v>-3535.48</v>
          </cell>
          <cell r="AP37">
            <v>-4402.0200000000004</v>
          </cell>
          <cell r="AQ37">
            <v>0</v>
          </cell>
          <cell r="AR37">
            <v>-71890.420000000013</v>
          </cell>
          <cell r="AS37">
            <v>5.6545060320307879E-3</v>
          </cell>
        </row>
        <row r="38">
          <cell r="B38" t="str">
            <v>Tributos, Taxas e Contribuições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 t="e">
            <v>#DIV/0!</v>
          </cell>
          <cell r="AF38">
            <v>-682</v>
          </cell>
          <cell r="AG38">
            <v>-855</v>
          </cell>
          <cell r="AH38">
            <v>-2746.0600000000004</v>
          </cell>
          <cell r="AI38">
            <v>-17434.400000000001</v>
          </cell>
          <cell r="AJ38">
            <v>-180</v>
          </cell>
          <cell r="AK38">
            <v>-811.26</v>
          </cell>
          <cell r="AL38">
            <v>-3785.18</v>
          </cell>
          <cell r="AM38">
            <v>-110</v>
          </cell>
          <cell r="AN38">
            <v>-360</v>
          </cell>
          <cell r="AO38">
            <v>-1254.5</v>
          </cell>
          <cell r="AP38">
            <v>-667.48</v>
          </cell>
          <cell r="AQ38">
            <v>-204</v>
          </cell>
          <cell r="AR38">
            <v>-29089.88</v>
          </cell>
          <cell r="AS38">
            <v>2.2880503679217866E-3</v>
          </cell>
        </row>
        <row r="39">
          <cell r="B39" t="str">
            <v>Outras Saídas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 t="e">
            <v>#DIV/0!</v>
          </cell>
          <cell r="AF39">
            <v>-1537.220000000003</v>
          </cell>
          <cell r="AG39">
            <v>-1225.1000000000008</v>
          </cell>
          <cell r="AH39">
            <v>-1706.0300000000032</v>
          </cell>
          <cell r="AI39">
            <v>-754.62000000000126</v>
          </cell>
          <cell r="AJ39">
            <v>-1525.5</v>
          </cell>
          <cell r="AK39">
            <v>-1646.1</v>
          </cell>
          <cell r="AL39">
            <v>-531.9799999999999</v>
          </cell>
          <cell r="AM39">
            <v>-4571.37</v>
          </cell>
          <cell r="AN39">
            <v>-832.97000000000014</v>
          </cell>
          <cell r="AO39">
            <v>-939.23000000000013</v>
          </cell>
          <cell r="AP39">
            <v>-1775.2799999999997</v>
          </cell>
          <cell r="AQ39">
            <v>-1797.92</v>
          </cell>
          <cell r="AR39">
            <v>-18843.320000000007</v>
          </cell>
          <cell r="AS39">
            <v>1.4821121729917061E-3</v>
          </cell>
        </row>
        <row r="40">
          <cell r="B40" t="str">
            <v>Recibo de Pagamento a Autônomo/Diária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 t="e">
            <v>#DIV/0!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</row>
        <row r="41">
          <cell r="B41" t="str">
            <v>Rescisões Trabalhistas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 t="e">
            <v>#DIV/0!</v>
          </cell>
          <cell r="AF41">
            <v>-112.59</v>
          </cell>
          <cell r="AG41">
            <v>0</v>
          </cell>
          <cell r="AH41">
            <v>0</v>
          </cell>
          <cell r="AI41">
            <v>0</v>
          </cell>
          <cell r="AJ41">
            <v>-882.24</v>
          </cell>
          <cell r="AK41">
            <v>0</v>
          </cell>
          <cell r="AL41">
            <v>-2211.9299999999998</v>
          </cell>
          <cell r="AM41">
            <v>-1153.7900000000002</v>
          </cell>
          <cell r="AN41">
            <v>0</v>
          </cell>
          <cell r="AO41">
            <v>0</v>
          </cell>
          <cell r="AP41">
            <v>-28517.73</v>
          </cell>
          <cell r="AQ41">
            <v>-258.77999999999997</v>
          </cell>
          <cell r="AR41">
            <v>-33137.06</v>
          </cell>
          <cell r="AS41">
            <v>2.6063793430858534E-3</v>
          </cell>
        </row>
        <row r="42">
          <cell r="B42" t="str">
            <v>Reembolso de Rateios(-)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 t="e">
            <v>#DIV/0!</v>
          </cell>
          <cell r="AF42">
            <v>-37415.599999999999</v>
          </cell>
          <cell r="AG42">
            <v>-35324.36</v>
          </cell>
          <cell r="AH42">
            <v>-40097.399999999987</v>
          </cell>
          <cell r="AI42">
            <v>-43185.21</v>
          </cell>
          <cell r="AJ42">
            <v>-60212.990000000005</v>
          </cell>
          <cell r="AK42">
            <v>-34879.620000000003</v>
          </cell>
          <cell r="AL42">
            <v>-56191.060000000005</v>
          </cell>
          <cell r="AM42">
            <v>-46874.71</v>
          </cell>
          <cell r="AN42">
            <v>-30202.120000000003</v>
          </cell>
          <cell r="AO42">
            <v>-35318.86</v>
          </cell>
          <cell r="AP42">
            <v>-35236.39</v>
          </cell>
          <cell r="AQ42">
            <v>-36135.869999999995</v>
          </cell>
          <cell r="AR42">
            <v>-491074.19</v>
          </cell>
          <cell r="AS42">
            <v>3.8625201654540794E-2</v>
          </cell>
        </row>
        <row r="43">
          <cell r="B43" t="str">
            <v>Despesas com Viagens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 t="e">
            <v>#DIV/0!</v>
          </cell>
          <cell r="AF43">
            <v>-2392.27</v>
          </cell>
          <cell r="AG43">
            <v>-2089.5</v>
          </cell>
          <cell r="AH43">
            <v>-3581.3300000000004</v>
          </cell>
          <cell r="AI43">
            <v>-2087</v>
          </cell>
          <cell r="AJ43">
            <v>-6724.3099999999995</v>
          </cell>
          <cell r="AK43">
            <v>-6750.0999999999995</v>
          </cell>
          <cell r="AL43">
            <v>-4235.8599999999997</v>
          </cell>
          <cell r="AM43">
            <v>-2683.2200000000003</v>
          </cell>
          <cell r="AN43">
            <v>-4012.1300000000006</v>
          </cell>
          <cell r="AO43">
            <v>-923.42000000000007</v>
          </cell>
          <cell r="AP43">
            <v>-4215.92</v>
          </cell>
          <cell r="AQ43">
            <v>-10854.449999999997</v>
          </cell>
          <cell r="AR43">
            <v>-50549.509999999995</v>
          </cell>
          <cell r="AS43">
            <v>3.9759471319154981E-3</v>
          </cell>
        </row>
        <row r="44">
          <cell r="B44" t="str">
            <v>Pensões Alimentícias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 t="e">
            <v>#DIV/0!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</row>
        <row r="45">
          <cell r="B45" t="str">
            <v>Aluguéis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 t="e">
            <v>#DIV/0!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-2000</v>
          </cell>
          <cell r="AK45">
            <v>-500</v>
          </cell>
          <cell r="AL45">
            <v>-500</v>
          </cell>
          <cell r="AM45">
            <v>-500</v>
          </cell>
          <cell r="AN45">
            <v>-500</v>
          </cell>
          <cell r="AO45">
            <v>-500</v>
          </cell>
          <cell r="AP45">
            <v>-500</v>
          </cell>
          <cell r="AQ45">
            <v>0</v>
          </cell>
          <cell r="AR45">
            <v>-5000</v>
          </cell>
          <cell r="AS45">
            <v>3.9327256900368554E-4</v>
          </cell>
        </row>
        <row r="46">
          <cell r="B46" t="str">
            <v>Devolução de Verba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 t="e">
            <v>#DIV/0!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</row>
        <row r="47">
          <cell r="B47" t="str">
            <v>Encargos sobre Folha de Pagamento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 t="e">
            <v>#DIV/0!</v>
          </cell>
          <cell r="AF47">
            <v>-47555.130000000005</v>
          </cell>
          <cell r="AG47">
            <v>-56933.159999999996</v>
          </cell>
          <cell r="AH47">
            <v>-52759.770000000004</v>
          </cell>
          <cell r="AI47">
            <v>-64251.299999999996</v>
          </cell>
          <cell r="AJ47">
            <v>-66461.03</v>
          </cell>
          <cell r="AK47">
            <v>-69771.990000000005</v>
          </cell>
          <cell r="AL47">
            <v>-81324.180000000008</v>
          </cell>
          <cell r="AM47">
            <v>-89859.45</v>
          </cell>
          <cell r="AN47">
            <v>-97560.9</v>
          </cell>
          <cell r="AO47">
            <v>-95445.440000000002</v>
          </cell>
          <cell r="AP47">
            <v>-96384.069999999992</v>
          </cell>
          <cell r="AQ47">
            <v>-151207.71</v>
          </cell>
          <cell r="AR47">
            <v>-969514.13</v>
          </cell>
          <cell r="AS47">
            <v>7.6256662518094626E-2</v>
          </cell>
        </row>
        <row r="48">
          <cell r="B48" t="str">
            <v>Reembolso de Despesas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 t="e">
            <v>#DIV/0!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</row>
        <row r="49">
          <cell r="B49" t="str">
            <v>Diárias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 t="e">
            <v>#DIV/0!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</row>
        <row r="50">
          <cell r="B50" t="str">
            <v>SUBTOTAL (GASTOS)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 t="e">
            <v>#DIV/0!</v>
          </cell>
          <cell r="AF50">
            <v>-445534.24000000011</v>
          </cell>
          <cell r="AG50">
            <v>-550582.7300000001</v>
          </cell>
          <cell r="AH50">
            <v>-579005.1</v>
          </cell>
          <cell r="AI50">
            <v>-594939.98</v>
          </cell>
          <cell r="AJ50">
            <v>-795920.81000000017</v>
          </cell>
          <cell r="AK50">
            <v>-1456739.2200000004</v>
          </cell>
          <cell r="AL50">
            <v>-1329979.07</v>
          </cell>
          <cell r="AM50">
            <v>-1333867.2299999997</v>
          </cell>
          <cell r="AN50">
            <v>-1264366.5399999996</v>
          </cell>
          <cell r="AO50">
            <v>-1373118.13</v>
          </cell>
          <cell r="AP50">
            <v>-1522575.9699999997</v>
          </cell>
          <cell r="AQ50">
            <v>-1467199.49</v>
          </cell>
          <cell r="AR50">
            <v>-12713828.510000002</v>
          </cell>
          <cell r="AS50">
            <v>1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 t="e">
            <v>#DIV/0!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 t="e">
            <v>#DIV/0!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</row>
        <row r="53">
          <cell r="B53" t="str">
            <v>4 – TOTAL DE GASTOS: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 t="e">
            <v>#DIV/0!</v>
          </cell>
          <cell r="AF53">
            <v>-445534.24000000011</v>
          </cell>
          <cell r="AG53">
            <v>-550582.7300000001</v>
          </cell>
          <cell r="AH53">
            <v>-579005.1</v>
          </cell>
          <cell r="AI53">
            <v>-594939.98</v>
          </cell>
          <cell r="AJ53">
            <v>-795920.81000000017</v>
          </cell>
          <cell r="AK53">
            <v>-1456739.2200000004</v>
          </cell>
          <cell r="AL53">
            <v>-1329979.07</v>
          </cell>
          <cell r="AM53">
            <v>-1333867.2299999997</v>
          </cell>
          <cell r="AN53">
            <v>-1264366.5399999996</v>
          </cell>
          <cell r="AO53">
            <v>-1373118.13</v>
          </cell>
          <cell r="AP53">
            <v>-1522575.9699999997</v>
          </cell>
          <cell r="AQ53">
            <v>-1467199.49</v>
          </cell>
          <cell r="AR53">
            <v>-12713828.510000002</v>
          </cell>
          <cell r="AS53">
            <v>1</v>
          </cell>
        </row>
        <row r="54">
          <cell r="C54" t="str">
            <v>TRANSFERÊNCIAS</v>
          </cell>
          <cell r="Q54" t="str">
            <v>TRANSFERÊNCIAS PARA CONTA APLICAÇÃO OU POUPANÇA</v>
          </cell>
          <cell r="AF54" t="str">
            <v>TRANSFERÊNCIAS PARA CONTA APLICAÇÃO</v>
          </cell>
        </row>
        <row r="55">
          <cell r="B55" t="str">
            <v>Transferências da c/c para c/a ou c/p (-)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 t="e">
            <v>#DIV/0!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</row>
        <row r="56">
          <cell r="B56" t="str">
            <v>Aporte para Caixa (-)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 t="e">
            <v>#DIV/0!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</row>
        <row r="57">
          <cell r="B57" t="str">
            <v>Bloqueio Judicial (-)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 t="e">
            <v>#DIV/0!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</row>
        <row r="58">
          <cell r="B58" t="str">
            <v>Caução para Fornecedores (-)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 t="e">
            <v>#DIV/0!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</row>
        <row r="59">
          <cell r="B59" t="str">
            <v>5 – TOTAL TRANSF P/ APLICAÇÃO ou POUPANÇA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 t="e">
            <v>#DIV/0!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</row>
        <row r="60">
          <cell r="B60" t="str">
            <v>6 – SALDO FINAL NO PERÍODO (1+2+3-4-5)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 t="e">
            <v>#DIV/0!</v>
          </cell>
          <cell r="AF60">
            <v>1871854.8399999999</v>
          </cell>
          <cell r="AG60">
            <v>2692234.35</v>
          </cell>
          <cell r="AH60">
            <v>3192568.44</v>
          </cell>
          <cell r="AI60">
            <v>3661319.14</v>
          </cell>
          <cell r="AJ60">
            <v>4278433.4499999993</v>
          </cell>
          <cell r="AK60">
            <v>3443765.0399999991</v>
          </cell>
          <cell r="AL60">
            <v>2999286.129999999</v>
          </cell>
          <cell r="AM60">
            <v>2352642.2300000004</v>
          </cell>
          <cell r="AN60">
            <v>1591418.0200000005</v>
          </cell>
          <cell r="AO60">
            <v>1584956.38</v>
          </cell>
          <cell r="AP60">
            <v>1138465.8600000003</v>
          </cell>
          <cell r="AQ60">
            <v>791.18999999994412</v>
          </cell>
          <cell r="AR60">
            <v>1235672.8800000008</v>
          </cell>
        </row>
        <row r="61">
          <cell r="C61" t="str">
            <v>MOVIMENTAÇÃO FINANCEIRA SEM ALTERAÇÃO NO SALDO BANCÁRIO</v>
          </cell>
          <cell r="Q61" t="str">
            <v>MOVIMENTAÇÃO FINANCEIRA SEM ALTERAÇÃO NO SALDO BANCÁRIO</v>
          </cell>
          <cell r="AF61" t="str">
            <v>MOVIMENTAÇÃO FINANCEIRA SEM ALTERAÇÃO NO SALDO BANCÁRIO</v>
          </cell>
        </row>
        <row r="62">
          <cell r="B62" t="str">
            <v>TEV – Transferências Entre Contas (Entradas)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F62">
            <v>25000</v>
          </cell>
          <cell r="AG62">
            <v>0</v>
          </cell>
          <cell r="AH62">
            <v>0</v>
          </cell>
          <cell r="AI62">
            <v>2350000</v>
          </cell>
          <cell r="AJ62">
            <v>3021816.8000000003</v>
          </cell>
          <cell r="AK62">
            <v>605759.72</v>
          </cell>
          <cell r="AL62">
            <v>871231.38000000012</v>
          </cell>
          <cell r="AM62">
            <v>677158.21</v>
          </cell>
          <cell r="AN62">
            <v>299901</v>
          </cell>
          <cell r="AO62">
            <v>1563959.46</v>
          </cell>
          <cell r="AP62">
            <v>500000</v>
          </cell>
          <cell r="AQ62">
            <v>902412.69</v>
          </cell>
          <cell r="AR62">
            <v>10817239.26</v>
          </cell>
        </row>
        <row r="63">
          <cell r="B63" t="str">
            <v>TEV – Transferências Entre Contas (Saídas)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F63">
            <v>-25000</v>
          </cell>
          <cell r="AG63">
            <v>0</v>
          </cell>
          <cell r="AH63">
            <v>0</v>
          </cell>
          <cell r="AI63">
            <v>-2350000</v>
          </cell>
          <cell r="AJ63">
            <v>-3021816.8000000003</v>
          </cell>
          <cell r="AK63">
            <v>-605759.72</v>
          </cell>
          <cell r="AL63">
            <v>-871231.38000000012</v>
          </cell>
          <cell r="AM63">
            <v>-677158.21</v>
          </cell>
          <cell r="AN63">
            <v>-299901</v>
          </cell>
          <cell r="AO63">
            <v>-1563959.46</v>
          </cell>
          <cell r="AP63">
            <v>-500000</v>
          </cell>
          <cell r="AQ63">
            <v>-902412.69</v>
          </cell>
          <cell r="AR63">
            <v>-10817239.26</v>
          </cell>
        </row>
        <row r="64">
          <cell r="B64" t="str">
            <v>SALDO BANCÁRIO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F64">
            <v>1871854.8399999999</v>
          </cell>
          <cell r="AG64">
            <v>2692234.35</v>
          </cell>
          <cell r="AH64">
            <v>3192568.44</v>
          </cell>
          <cell r="AI64">
            <v>3661319.1400000006</v>
          </cell>
          <cell r="AJ64">
            <v>4278433.4499999993</v>
          </cell>
          <cell r="AK64">
            <v>3443765.0399999991</v>
          </cell>
          <cell r="AL64">
            <v>2999286.129999999</v>
          </cell>
          <cell r="AM64">
            <v>2352642.2300000004</v>
          </cell>
          <cell r="AN64">
            <v>1591418.0200000005</v>
          </cell>
          <cell r="AO64">
            <v>1584956.38</v>
          </cell>
          <cell r="AP64">
            <v>1138465.8600000003</v>
          </cell>
          <cell r="AQ64">
            <v>791.18999999994412</v>
          </cell>
          <cell r="AR64">
            <v>791.18999999994412</v>
          </cell>
        </row>
        <row r="65">
          <cell r="B65" t="str">
            <v>Banco Conta Movimento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F65">
            <v>0</v>
          </cell>
          <cell r="AG65">
            <v>571.52</v>
          </cell>
          <cell r="AH65">
            <v>1800.42</v>
          </cell>
          <cell r="AI65">
            <v>500365.66</v>
          </cell>
          <cell r="AJ65">
            <v>0</v>
          </cell>
          <cell r="AK65">
            <v>357.67</v>
          </cell>
          <cell r="AL65">
            <v>0</v>
          </cell>
          <cell r="AM65">
            <v>199830.68</v>
          </cell>
          <cell r="AN65">
            <v>202842.28</v>
          </cell>
          <cell r="AO65">
            <v>0</v>
          </cell>
          <cell r="AP65">
            <v>987516.58</v>
          </cell>
          <cell r="AQ65">
            <v>235.3</v>
          </cell>
          <cell r="AR65">
            <v>235.3</v>
          </cell>
          <cell r="AS65">
            <v>0.29740011880837725</v>
          </cell>
        </row>
        <row r="66">
          <cell r="B66" t="str">
            <v>Banco Conta Aplicação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F66">
            <v>1871854.84</v>
          </cell>
          <cell r="AG66">
            <v>2691662.83</v>
          </cell>
          <cell r="AH66">
            <v>3190768.02</v>
          </cell>
          <cell r="AI66">
            <v>3160953.48</v>
          </cell>
          <cell r="AJ66">
            <v>4278433.45</v>
          </cell>
          <cell r="AK66">
            <v>3443407.3699999996</v>
          </cell>
          <cell r="AL66">
            <v>2999286.13</v>
          </cell>
          <cell r="AM66">
            <v>2152811.5499999998</v>
          </cell>
          <cell r="AN66">
            <v>1388575.74</v>
          </cell>
          <cell r="AO66">
            <v>1584956.38</v>
          </cell>
          <cell r="AP66">
            <v>150949.28</v>
          </cell>
          <cell r="AQ66">
            <v>555.89</v>
          </cell>
          <cell r="AR66">
            <v>555.89</v>
          </cell>
          <cell r="AS66">
            <v>0.70259988119162264</v>
          </cell>
        </row>
        <row r="67">
          <cell r="B67" t="str">
            <v>Fundo para  Férias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</row>
        <row r="68">
          <cell r="B68" t="str">
            <v>Caixa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</row>
        <row r="69">
          <cell r="B69" t="str">
            <v>SALDO TOTAL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1871854.84</v>
          </cell>
          <cell r="AG69">
            <v>2692234.35</v>
          </cell>
          <cell r="AH69">
            <v>3192568.44</v>
          </cell>
          <cell r="AI69">
            <v>3661319.14</v>
          </cell>
          <cell r="AJ69">
            <v>4278433.45</v>
          </cell>
          <cell r="AK69">
            <v>3443765.0399999996</v>
          </cell>
          <cell r="AL69">
            <v>2999286.13</v>
          </cell>
          <cell r="AM69">
            <v>2352642.23</v>
          </cell>
          <cell r="AN69">
            <v>1591418.02</v>
          </cell>
          <cell r="AO69">
            <v>1584956.38</v>
          </cell>
          <cell r="AP69">
            <v>1138465.8599999999</v>
          </cell>
          <cell r="AQ69">
            <v>791.19</v>
          </cell>
          <cell r="AR69">
            <v>791.19</v>
          </cell>
          <cell r="AS69">
            <v>1</v>
          </cell>
        </row>
        <row r="70">
          <cell r="B70" t="str">
            <v>DIFERENÇA (SALDO DO FINAL X EXTRATO)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-5.5933924159035087E-11</v>
          </cell>
          <cell r="AR70">
            <v>-5.5933924159035087E-11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F72">
            <v>8456.37999999983</v>
          </cell>
          <cell r="AG72">
            <v>7438.7999999999302</v>
          </cell>
          <cell r="AH72">
            <v>12735.39000000013</v>
          </cell>
          <cell r="AI72">
            <v>507731.63999999966</v>
          </cell>
          <cell r="AJ72">
            <v>-488644.49999999953</v>
          </cell>
          <cell r="AK72">
            <v>16746.909999999218</v>
          </cell>
          <cell r="AL72">
            <v>13830.330000000075</v>
          </cell>
          <cell r="AM72">
            <v>209804.01</v>
          </cell>
          <cell r="AN72">
            <v>6153.9300000006333</v>
          </cell>
          <cell r="AO72">
            <v>-200280.74999999953</v>
          </cell>
          <cell r="AP72">
            <v>989501.20000000065</v>
          </cell>
          <cell r="AQ72">
            <v>-986266.31999999983</v>
          </cell>
          <cell r="AR72">
            <v>97207.020000001416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F73">
            <v>8456.3799999998791</v>
          </cell>
          <cell r="AG73">
            <v>7438.7999999999574</v>
          </cell>
          <cell r="AH73">
            <v>12735.389999999898</v>
          </cell>
          <cell r="AI73">
            <v>507731.63999999984</v>
          </cell>
          <cell r="AJ73">
            <v>-488644.49999999983</v>
          </cell>
          <cell r="AK73">
            <v>16746.909999999985</v>
          </cell>
          <cell r="AL73">
            <v>13830.329999999982</v>
          </cell>
          <cell r="AM73">
            <v>209804.00999999992</v>
          </cell>
          <cell r="AN73">
            <v>6153.9299999998357</v>
          </cell>
          <cell r="AO73">
            <v>-200280.75000000015</v>
          </cell>
          <cell r="AP73">
            <v>989501.19999999984</v>
          </cell>
          <cell r="AQ73">
            <v>-986266.31999999937</v>
          </cell>
          <cell r="AR73">
            <v>97207.019999999771</v>
          </cell>
        </row>
        <row r="74">
          <cell r="C74" t="b">
            <v>1</v>
          </cell>
          <cell r="D74" t="b">
            <v>1</v>
          </cell>
          <cell r="E74" t="b">
            <v>1</v>
          </cell>
          <cell r="F74" t="b">
            <v>1</v>
          </cell>
          <cell r="G74" t="b">
            <v>1</v>
          </cell>
          <cell r="H74" t="b">
            <v>1</v>
          </cell>
          <cell r="I74" t="b">
            <v>1</v>
          </cell>
          <cell r="J74" t="b">
            <v>1</v>
          </cell>
          <cell r="K74" t="b">
            <v>1</v>
          </cell>
          <cell r="L74" t="b">
            <v>1</v>
          </cell>
          <cell r="M74" t="b">
            <v>1</v>
          </cell>
          <cell r="N74" t="b">
            <v>1</v>
          </cell>
          <cell r="O74" t="b">
            <v>1</v>
          </cell>
          <cell r="Q74" t="b">
            <v>1</v>
          </cell>
          <cell r="R74" t="b">
            <v>1</v>
          </cell>
          <cell r="S74" t="b">
            <v>1</v>
          </cell>
          <cell r="T74" t="b">
            <v>1</v>
          </cell>
          <cell r="U74" t="b">
            <v>1</v>
          </cell>
          <cell r="V74" t="b">
            <v>1</v>
          </cell>
          <cell r="W74" t="b">
            <v>1</v>
          </cell>
          <cell r="X74" t="b">
            <v>1</v>
          </cell>
          <cell r="Y74" t="b">
            <v>1</v>
          </cell>
          <cell r="Z74" t="b">
            <v>1</v>
          </cell>
          <cell r="AA74" t="b">
            <v>1</v>
          </cell>
          <cell r="AB74" t="b">
            <v>1</v>
          </cell>
          <cell r="AC74" t="b">
            <v>1</v>
          </cell>
          <cell r="AF74" t="b">
            <v>1</v>
          </cell>
          <cell r="AG74" t="b">
            <v>1</v>
          </cell>
          <cell r="AH74" t="b">
            <v>1</v>
          </cell>
          <cell r="AI74" t="b">
            <v>1</v>
          </cell>
          <cell r="AJ74" t="b">
            <v>1</v>
          </cell>
          <cell r="AK74" t="b">
            <v>1</v>
          </cell>
          <cell r="AL74" t="b">
            <v>1</v>
          </cell>
          <cell r="AM74" t="b">
            <v>1</v>
          </cell>
          <cell r="AN74" t="b">
            <v>1</v>
          </cell>
          <cell r="AO74" t="b">
            <v>1</v>
          </cell>
          <cell r="AP74" t="b">
            <v>1</v>
          </cell>
          <cell r="AQ74" t="b">
            <v>1</v>
          </cell>
          <cell r="AR74" t="b">
            <v>1</v>
          </cell>
        </row>
      </sheetData>
      <sheetData sheetId="2"/>
      <sheetData sheetId="3"/>
      <sheetData sheetId="4"/>
      <sheetData sheetId="5">
        <row r="3">
          <cell r="B3" t="str">
            <v>DE</v>
          </cell>
          <cell r="C3" t="str">
            <v>SEERRO - DEPARA</v>
          </cell>
          <cell r="D3" t="str">
            <v>PARA</v>
          </cell>
        </row>
        <row r="6">
          <cell r="B6">
            <v>42309</v>
          </cell>
        </row>
        <row r="7">
          <cell r="B7" t="str">
            <v>FLUXO DE CAIXA</v>
          </cell>
        </row>
        <row r="8">
          <cell r="B8" t="str">
            <v>SALDO INICIAL</v>
          </cell>
        </row>
        <row r="10">
          <cell r="B10" t="str">
            <v>RECEITAS</v>
          </cell>
        </row>
        <row r="11">
          <cell r="B11" t="str">
            <v>( + ) Receita Contrato de Gestão</v>
          </cell>
          <cell r="D11" t="str">
            <v>Repasses Contrato de Gestão</v>
          </cell>
        </row>
        <row r="12">
          <cell r="B12" t="str">
            <v>( - ) Glosa</v>
          </cell>
          <cell r="D12" t="str">
            <v>Repasses Contrato de Gestão</v>
          </cell>
        </row>
        <row r="13">
          <cell r="B13" t="str">
            <v>( - ) Despesas Adm da executora</v>
          </cell>
          <cell r="C13" t="str">
            <v>Despesas Administrativa executora</v>
          </cell>
          <cell r="D13" t="str">
            <v>Reembolso de Rateios(-)</v>
          </cell>
        </row>
        <row r="14">
          <cell r="B14" t="str">
            <v>( +/- ) Rec. / Desp. Financeira</v>
          </cell>
          <cell r="D14" t="str">
            <v>Rendimentos sobre Aplicações Financeiras</v>
          </cell>
        </row>
        <row r="15">
          <cell r="B15" t="str">
            <v>( + ) Outras Receitas</v>
          </cell>
          <cell r="C15" t="str">
            <v>Devolução</v>
          </cell>
          <cell r="D15" t="str">
            <v>Outras entradas (desbloqueio judicial)</v>
          </cell>
        </row>
        <row r="17">
          <cell r="B17" t="str">
            <v>TOTAL DE RECEITAS</v>
          </cell>
        </row>
        <row r="18">
          <cell r="B18" t="str">
            <v>TOTAL DE DESPESAS</v>
          </cell>
        </row>
        <row r="20">
          <cell r="B20" t="str">
            <v>DESPESA DE PESSOAL</v>
          </cell>
        </row>
        <row r="21">
          <cell r="B21" t="str">
            <v>Folha de Pagamento</v>
          </cell>
          <cell r="D21" t="str">
            <v>Pessoal</v>
          </cell>
        </row>
        <row r="22">
          <cell r="B22" t="str">
            <v>FGTS</v>
          </cell>
          <cell r="D22" t="str">
            <v>Encargos sobre Folha de Pagamento</v>
          </cell>
        </row>
        <row r="23">
          <cell r="B23" t="str">
            <v>INSS</v>
          </cell>
          <cell r="D23" t="str">
            <v>Encargos sobre Folha de Pagamento</v>
          </cell>
        </row>
        <row r="24">
          <cell r="B24" t="str">
            <v>Encargos FEDERAIS</v>
          </cell>
          <cell r="D24" t="str">
            <v>Encargos sobre Folha de Pagamento</v>
          </cell>
        </row>
        <row r="25">
          <cell r="B25" t="str">
            <v xml:space="preserve">Extras </v>
          </cell>
          <cell r="D25" t="str">
            <v>Pessoal</v>
          </cell>
        </row>
        <row r="26">
          <cell r="B26" t="str">
            <v>Férias</v>
          </cell>
          <cell r="D26" t="str">
            <v>Pessoal</v>
          </cell>
        </row>
        <row r="27">
          <cell r="B27" t="str">
            <v>13º Salario</v>
          </cell>
          <cell r="D27" t="str">
            <v>Pessoal</v>
          </cell>
        </row>
        <row r="28">
          <cell r="B28" t="str">
            <v>Rescisões/GRRF</v>
          </cell>
          <cell r="D28" t="str">
            <v>Rescisões Trabalhistas</v>
          </cell>
        </row>
        <row r="29">
          <cell r="B29" t="str">
            <v>Serviços medicos PJ</v>
          </cell>
          <cell r="D29" t="str">
            <v>Pessoal</v>
          </cell>
        </row>
        <row r="30">
          <cell r="B30" t="str">
            <v>Serviços não medicos PJ</v>
          </cell>
          <cell r="D30" t="str">
            <v>Pessoal</v>
          </cell>
        </row>
        <row r="31">
          <cell r="B31" t="str">
            <v>Sindicatos</v>
          </cell>
          <cell r="D31" t="str">
            <v>Pessoal</v>
          </cell>
        </row>
        <row r="32">
          <cell r="B32" t="str">
            <v>Outras despesas com Pessoal</v>
          </cell>
          <cell r="D32" t="str">
            <v>Pessoal</v>
          </cell>
        </row>
        <row r="34">
          <cell r="B34" t="str">
            <v>DESPESA DE MATERIAL</v>
          </cell>
        </row>
        <row r="35">
          <cell r="B35" t="str">
            <v>MATERIAIS MEDICOS HOSPITALARES</v>
          </cell>
        </row>
        <row r="36">
          <cell r="B36" t="str">
            <v>Medicamentos</v>
          </cell>
          <cell r="C36" t="str">
            <v>Medicamentos/Correlatos</v>
          </cell>
          <cell r="D36" t="str">
            <v>Materiais</v>
          </cell>
        </row>
        <row r="37">
          <cell r="B37" t="str">
            <v>Correlatos</v>
          </cell>
          <cell r="D37" t="str">
            <v>Materiais</v>
          </cell>
        </row>
        <row r="38">
          <cell r="B38" t="str">
            <v>Materiais de laboratórios</v>
          </cell>
          <cell r="D38" t="str">
            <v>Materiais</v>
          </cell>
        </row>
        <row r="39">
          <cell r="B39" t="str">
            <v>Filmes, Químicos e Contrastes Radiológicos</v>
          </cell>
          <cell r="D39" t="str">
            <v>Materiais</v>
          </cell>
        </row>
        <row r="40">
          <cell r="B40" t="str">
            <v>Material de EPI</v>
          </cell>
          <cell r="D40" t="str">
            <v>Materiais</v>
          </cell>
        </row>
        <row r="41">
          <cell r="B41" t="str">
            <v>Gases Medicinais</v>
          </cell>
          <cell r="D41" t="str">
            <v>Materiais</v>
          </cell>
        </row>
        <row r="42">
          <cell r="B42" t="str">
            <v>Outros materiais medicos hospitalares</v>
          </cell>
          <cell r="D42" t="str">
            <v>Materiais</v>
          </cell>
        </row>
        <row r="43">
          <cell r="B43" t="str">
            <v>MATERIAIS E INSUMOS DIVERSOS</v>
          </cell>
        </row>
        <row r="44">
          <cell r="B44" t="str">
            <v>Material de Escritorio</v>
          </cell>
          <cell r="C44" t="str">
            <v>Material de Expediente</v>
          </cell>
          <cell r="D44" t="str">
            <v>Materiais</v>
          </cell>
        </row>
        <row r="45">
          <cell r="B45" t="str">
            <v>Material de Limpeza</v>
          </cell>
          <cell r="D45" t="str">
            <v>Materiais</v>
          </cell>
        </row>
        <row r="46">
          <cell r="B46" t="str">
            <v>Materiais  Descartaveis</v>
          </cell>
          <cell r="D46" t="str">
            <v>Materiais</v>
          </cell>
        </row>
        <row r="47">
          <cell r="B47" t="str">
            <v>Uniformes, enxovais (Tecidos e Confecções)</v>
          </cell>
          <cell r="D47" t="str">
            <v>Materiais</v>
          </cell>
        </row>
        <row r="48">
          <cell r="B48" t="str">
            <v>Material Grafico</v>
          </cell>
          <cell r="D48" t="str">
            <v>Materiais</v>
          </cell>
        </row>
        <row r="49">
          <cell r="B49" t="str">
            <v>Combustivel e lubrificantes</v>
          </cell>
          <cell r="C49" t="str">
            <v>Combustivel</v>
          </cell>
          <cell r="D49" t="str">
            <v>Materiais</v>
          </cell>
        </row>
        <row r="50">
          <cell r="B50" t="str">
            <v>Genero Alimenticios</v>
          </cell>
          <cell r="D50" t="str">
            <v>Materiais</v>
          </cell>
        </row>
        <row r="51">
          <cell r="B51" t="str">
            <v>Dieta Enteral e Paraenteral</v>
          </cell>
          <cell r="D51" t="str">
            <v>Materiais</v>
          </cell>
        </row>
        <row r="52">
          <cell r="B52" t="str">
            <v>Outros materiais e insumos</v>
          </cell>
          <cell r="C52" t="str">
            <v>Outras despesas com Material</v>
          </cell>
          <cell r="D52" t="str">
            <v>Materiais</v>
          </cell>
        </row>
        <row r="53">
          <cell r="B53" t="str">
            <v>Material de Construção</v>
          </cell>
          <cell r="D53" t="str">
            <v>Materiais</v>
          </cell>
        </row>
        <row r="54">
          <cell r="B54" t="str">
            <v>DESPESA DE SERVIÇO</v>
          </cell>
        </row>
        <row r="55">
          <cell r="B55" t="str">
            <v>SERVIÇOS HOSPITALARES</v>
          </cell>
        </row>
        <row r="56">
          <cell r="B56" t="str">
            <v>Exames de Ultrassonografia</v>
          </cell>
          <cell r="D56" t="str">
            <v>Serviços</v>
          </cell>
        </row>
        <row r="57">
          <cell r="B57" t="str">
            <v>Exames de Ecocardiograma</v>
          </cell>
          <cell r="D57" t="str">
            <v>Serviços</v>
          </cell>
        </row>
        <row r="58">
          <cell r="B58" t="str">
            <v>Exames de Eletrocardiograma</v>
          </cell>
          <cell r="D58" t="str">
            <v>Serviços</v>
          </cell>
        </row>
        <row r="59">
          <cell r="B59" t="str">
            <v>Exames de Endoscopia - EDA</v>
          </cell>
          <cell r="D59" t="str">
            <v>Serviços</v>
          </cell>
        </row>
        <row r="60">
          <cell r="B60" t="str">
            <v>Exames Raio X</v>
          </cell>
          <cell r="C60" t="str">
            <v>Raio X</v>
          </cell>
          <cell r="D60" t="str">
            <v>Serviços</v>
          </cell>
        </row>
        <row r="61">
          <cell r="B61" t="str">
            <v>Exames Laboratoriais</v>
          </cell>
          <cell r="C61" t="str">
            <v>Laboratorio</v>
          </cell>
          <cell r="D61" t="str">
            <v>Serviços</v>
          </cell>
        </row>
        <row r="62">
          <cell r="B62" t="str">
            <v>Engenharia Clinica/Manutenções</v>
          </cell>
          <cell r="D62" t="str">
            <v>Serviços</v>
          </cell>
        </row>
        <row r="63">
          <cell r="B63" t="str">
            <v>Serviços de Laudo Médico em exames</v>
          </cell>
          <cell r="D63" t="str">
            <v>Serviços</v>
          </cell>
        </row>
        <row r="64">
          <cell r="B64" t="str">
            <v>Serviços de coleta/residuos Hospitalares</v>
          </cell>
          <cell r="D64" t="str">
            <v>Serviços</v>
          </cell>
        </row>
        <row r="65">
          <cell r="B65" t="str">
            <v>Serviços Médico do Trabalho</v>
          </cell>
          <cell r="D65" t="str">
            <v>Serviços</v>
          </cell>
        </row>
        <row r="66">
          <cell r="B66" t="str">
            <v>Locação Cilindros Gases Medicinais</v>
          </cell>
          <cell r="D66" t="str">
            <v>Serviços</v>
          </cell>
        </row>
        <row r="67">
          <cell r="B67" t="str">
            <v>Locação de Equipamentos Hospitalares</v>
          </cell>
          <cell r="D67" t="str">
            <v>Serviços</v>
          </cell>
        </row>
        <row r="68">
          <cell r="B68" t="str">
            <v>SERVIÇOS GERAIS</v>
          </cell>
        </row>
        <row r="69">
          <cell r="B69" t="str">
            <v>Aluguel e Condominio</v>
          </cell>
          <cell r="D69" t="str">
            <v>Aluguéis</v>
          </cell>
        </row>
        <row r="70">
          <cell r="B70" t="str">
            <v>Agua e Saneamento</v>
          </cell>
          <cell r="D70" t="str">
            <v>Concessionárias (água, luz e telefone)</v>
          </cell>
        </row>
        <row r="71">
          <cell r="B71" t="str">
            <v>Energia e Gerador</v>
          </cell>
          <cell r="D71" t="str">
            <v>Concessionárias (água, luz e telefone)</v>
          </cell>
        </row>
        <row r="72">
          <cell r="B72" t="str">
            <v>Telefone e Internet Fixo</v>
          </cell>
          <cell r="D72" t="str">
            <v>Concessionárias (água, luz e telefone)</v>
          </cell>
        </row>
        <row r="73">
          <cell r="B73" t="str">
            <v>Telefone e internet Movel</v>
          </cell>
          <cell r="D73" t="str">
            <v>Concessionárias (água, luz e telefone)</v>
          </cell>
        </row>
        <row r="74">
          <cell r="B74" t="str">
            <v xml:space="preserve">Seguro Predial </v>
          </cell>
          <cell r="C74" t="str">
            <v>Seguro Predial</v>
          </cell>
          <cell r="D74" t="str">
            <v>Concessionárias (água, luz e telefone)</v>
          </cell>
        </row>
        <row r="75">
          <cell r="B75" t="str">
            <v>Agencia de Turismo/viagens e estadias</v>
          </cell>
          <cell r="C75" t="str">
            <v>Agencia de Turismo</v>
          </cell>
          <cell r="D75" t="str">
            <v>Despesas com Viagens</v>
          </cell>
        </row>
        <row r="76">
          <cell r="B76" t="str">
            <v>Assessoria Juridica</v>
          </cell>
          <cell r="D76" t="str">
            <v>Serviços</v>
          </cell>
        </row>
        <row r="77">
          <cell r="B77" t="str">
            <v>Contabilidade e Auditoria</v>
          </cell>
          <cell r="D77" t="str">
            <v>Serviços</v>
          </cell>
        </row>
        <row r="78">
          <cell r="B78" t="str">
            <v>Comunicação e Marketing</v>
          </cell>
          <cell r="D78" t="str">
            <v>Serviços</v>
          </cell>
        </row>
        <row r="79">
          <cell r="B79" t="str">
            <v>Serviços de Refeições</v>
          </cell>
          <cell r="D79" t="str">
            <v>Serviços</v>
          </cell>
        </row>
        <row r="80">
          <cell r="B80" t="str">
            <v>Serviços de Lavanderia</v>
          </cell>
          <cell r="D80" t="str">
            <v>Serviços</v>
          </cell>
        </row>
        <row r="81">
          <cell r="B81" t="str">
            <v>Serviços TI</v>
          </cell>
          <cell r="D81" t="str">
            <v>Serviços</v>
          </cell>
        </row>
        <row r="82">
          <cell r="B82" t="str">
            <v>Sistema Informatizado e Sofware</v>
          </cell>
          <cell r="D82" t="str">
            <v>Serviços</v>
          </cell>
        </row>
        <row r="83">
          <cell r="B83" t="str">
            <v>Limpeza e Conservação</v>
          </cell>
          <cell r="D83" t="str">
            <v>Serviços</v>
          </cell>
        </row>
        <row r="84">
          <cell r="B84" t="str">
            <v>Segurança e Monitoramento</v>
          </cell>
          <cell r="D84" t="str">
            <v>Serviços</v>
          </cell>
        </row>
        <row r="85">
          <cell r="B85" t="str">
            <v>Serviço de Detetizaçao</v>
          </cell>
          <cell r="D85" t="str">
            <v>Serviços</v>
          </cell>
        </row>
        <row r="86">
          <cell r="B86" t="str">
            <v>Manutenção de Equipamentos</v>
          </cell>
          <cell r="D86" t="str">
            <v>Serviços</v>
          </cell>
        </row>
        <row r="87">
          <cell r="B87" t="str">
            <v>Manutenção de Veiculos</v>
          </cell>
          <cell r="D87" t="str">
            <v>Serviços</v>
          </cell>
        </row>
        <row r="88">
          <cell r="B88" t="str">
            <v>Manutenção Predial</v>
          </cell>
          <cell r="D88" t="str">
            <v>Serviços</v>
          </cell>
        </row>
        <row r="89">
          <cell r="B89" t="str">
            <v>Locação de Veiculos</v>
          </cell>
          <cell r="D89" t="str">
            <v>Serviços</v>
          </cell>
        </row>
        <row r="90">
          <cell r="B90" t="str">
            <v>Locação de Equipamentos Diversos</v>
          </cell>
          <cell r="D90" t="str">
            <v>Serviços</v>
          </cell>
        </row>
        <row r="91">
          <cell r="B91" t="str">
            <v>Locação de Informatica</v>
          </cell>
          <cell r="D91" t="str">
            <v>Serviços</v>
          </cell>
        </row>
        <row r="92">
          <cell r="B92" t="str">
            <v>Outras despesas com Serviço</v>
          </cell>
          <cell r="D92" t="str">
            <v>Serviços</v>
          </cell>
        </row>
        <row r="93">
          <cell r="B93" t="str">
            <v>Serviços Terceirizados - Diretos</v>
          </cell>
          <cell r="C93" t="str">
            <v>Serviços Terceirizados - Indiretos</v>
          </cell>
          <cell r="D93" t="str">
            <v>Serviços</v>
          </cell>
        </row>
        <row r="94">
          <cell r="B94" t="str">
            <v>OUTRAS DESPESAS</v>
          </cell>
        </row>
        <row r="95">
          <cell r="B95" t="str">
            <v>Taxas Custas e Certificações</v>
          </cell>
          <cell r="D95" t="str">
            <v>Tributos, Taxas e Contribuições</v>
          </cell>
        </row>
        <row r="96">
          <cell r="B96" t="str">
            <v>Despesas Bancárias</v>
          </cell>
          <cell r="D96" t="str">
            <v>Outras Saídas</v>
          </cell>
        </row>
        <row r="97">
          <cell r="B97" t="str">
            <v>Juros e Multa</v>
          </cell>
          <cell r="D97" t="str">
            <v>Outras Saídas</v>
          </cell>
        </row>
        <row r="98">
          <cell r="B98" t="str">
            <v>Depositos Recursais/custas Judiciais</v>
          </cell>
          <cell r="D98" t="str">
            <v>Outras Saídas</v>
          </cell>
        </row>
        <row r="99">
          <cell r="B99" t="str">
            <v>Caixa Administrativo</v>
          </cell>
          <cell r="D99" t="str">
            <v>Outras Saídas</v>
          </cell>
        </row>
        <row r="100">
          <cell r="B100" t="str">
            <v>INVESTIMENTOS</v>
          </cell>
        </row>
        <row r="101">
          <cell r="B101" t="str">
            <v>Aquisição Equipamentos Médico-Hospitalares</v>
          </cell>
          <cell r="D101" t="str">
            <v>Investimentos</v>
          </cell>
        </row>
        <row r="102">
          <cell r="B102" t="str">
            <v>Aquisição de Equipamentos em Geral</v>
          </cell>
          <cell r="D102" t="str">
            <v>Investimentos</v>
          </cell>
        </row>
        <row r="103">
          <cell r="B103" t="str">
            <v>Aquisição de Bens e Equipamentos</v>
          </cell>
          <cell r="D103" t="str">
            <v>Investimentos</v>
          </cell>
        </row>
        <row r="105">
          <cell r="B105" t="str">
            <v>Resgate Automatico</v>
          </cell>
          <cell r="D105" t="str">
            <v>Entrada Conta Aplicação (+)</v>
          </cell>
        </row>
        <row r="106">
          <cell r="B106" t="str">
            <v>Aplicaçao</v>
          </cell>
          <cell r="D106" t="str">
            <v>Saídas Da C/A Por Regates (-)</v>
          </cell>
        </row>
        <row r="107">
          <cell r="B107" t="str">
            <v>Transferencias entre conta</v>
          </cell>
          <cell r="D107" t="str">
            <v>TEV – Transferências Entre Contas (Entradas)</v>
          </cell>
        </row>
        <row r="108">
          <cell r="B108" t="str">
            <v>Receita Financeira</v>
          </cell>
          <cell r="D108" t="str">
            <v>Rendimentos sobre Aplicações Financeiras</v>
          </cell>
        </row>
        <row r="109">
          <cell r="B109" t="str">
            <v>Outros Investimentos</v>
          </cell>
          <cell r="D109" t="str">
            <v>Investimentos</v>
          </cell>
        </row>
        <row r="110">
          <cell r="B110" t="str">
            <v>Resgate</v>
          </cell>
          <cell r="D110" t="str">
            <v>ENTRADA CONTA APLICAÇÃO (+)</v>
          </cell>
        </row>
        <row r="111">
          <cell r="B111" t="str">
            <v>Taxa Administativa</v>
          </cell>
          <cell r="D111" t="str">
            <v>Reembolso de Rateios(-)</v>
          </cell>
        </row>
        <row r="112">
          <cell r="B112" t="str">
            <v xml:space="preserve">RESULTADO ACUMULADO </v>
          </cell>
        </row>
        <row r="114">
          <cell r="B114" t="str">
            <v>SALDO INICIAL</v>
          </cell>
        </row>
        <row r="115">
          <cell r="B115" t="str">
            <v>RECEITAS DO PERIODO</v>
          </cell>
        </row>
        <row r="116">
          <cell r="B116" t="str">
            <v>DESPESAS DO PERIODO</v>
          </cell>
        </row>
        <row r="117">
          <cell r="B117" t="str">
            <v>SALDO FINAL DO PERIODO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 PIR HEELJ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JARAGU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PIRENOPOLIS"/>
      <sheetName val="BD FORECAST"/>
      <sheetName val="BD REALIZADO"/>
      <sheetName val="LISTA"/>
      <sheetName val="SALDO BD"/>
      <sheetName val="Base Total Consolidado"/>
    </sheetNames>
    <sheetDataSet>
      <sheetData sheetId="0"/>
      <sheetData sheetId="1"/>
      <sheetData sheetId="2"/>
      <sheetData sheetId="3">
        <row r="2">
          <cell r="C2" t="str">
            <v>SALDO INICIAL</v>
          </cell>
        </row>
        <row r="3">
          <cell r="C3" t="str">
            <v>( + ) Receita Contrato de Gestão</v>
          </cell>
        </row>
        <row r="4">
          <cell r="C4" t="str">
            <v>( - ) Glosa</v>
          </cell>
        </row>
        <row r="5">
          <cell r="C5" t="str">
            <v>Transferencias entre conta</v>
          </cell>
        </row>
        <row r="6">
          <cell r="C6" t="str">
            <v>Aplicaçao</v>
          </cell>
        </row>
        <row r="7">
          <cell r="C7" t="str">
            <v>Resgate Automatico</v>
          </cell>
        </row>
        <row r="8">
          <cell r="C8" t="str">
            <v>( - ) Despesas Adm da executora</v>
          </cell>
        </row>
        <row r="9">
          <cell r="C9" t="str">
            <v>( +/- ) Rec. / Desp. Financeira</v>
          </cell>
        </row>
        <row r="10">
          <cell r="C10" t="str">
            <v>( + ) Outras Receitas</v>
          </cell>
        </row>
        <row r="11">
          <cell r="C11" t="str">
            <v>Folha de Pagamento</v>
          </cell>
        </row>
        <row r="12">
          <cell r="C12" t="str">
            <v>FGTS</v>
          </cell>
        </row>
        <row r="13">
          <cell r="C13" t="str">
            <v>INSS</v>
          </cell>
        </row>
        <row r="14">
          <cell r="C14" t="str">
            <v>Encargos FEDERAIS</v>
          </cell>
        </row>
        <row r="15">
          <cell r="C15" t="str">
            <v xml:space="preserve">Extras </v>
          </cell>
        </row>
        <row r="16">
          <cell r="C16" t="str">
            <v>Férias</v>
          </cell>
        </row>
        <row r="17">
          <cell r="C17" t="str">
            <v>13º Salario</v>
          </cell>
        </row>
        <row r="18">
          <cell r="C18" t="str">
            <v>Rescisões/GRRF</v>
          </cell>
        </row>
        <row r="19">
          <cell r="C19" t="str">
            <v>Serviços medicos PJ</v>
          </cell>
        </row>
        <row r="20">
          <cell r="C20" t="str">
            <v>Serviços não medicos PJ</v>
          </cell>
        </row>
        <row r="21">
          <cell r="C21" t="str">
            <v>Sindicatos</v>
          </cell>
        </row>
        <row r="22">
          <cell r="C22" t="str">
            <v>Outras despesas com Pessoal</v>
          </cell>
        </row>
        <row r="23">
          <cell r="C23" t="str">
            <v>Provisões Trabalhista</v>
          </cell>
        </row>
        <row r="24">
          <cell r="C24" t="str">
            <v>Medicamentos</v>
          </cell>
        </row>
        <row r="25">
          <cell r="C25" t="str">
            <v>Correlatos</v>
          </cell>
        </row>
        <row r="26">
          <cell r="C26" t="str">
            <v>Materiais de laboratórios</v>
          </cell>
        </row>
        <row r="27">
          <cell r="C27" t="str">
            <v>Filmes, Químicos e Contrastes Radiológicos</v>
          </cell>
        </row>
        <row r="28">
          <cell r="C28" t="str">
            <v>Dieta Enteral e Paraenteral</v>
          </cell>
        </row>
        <row r="29">
          <cell r="C29" t="str">
            <v>Gases Medicinais</v>
          </cell>
        </row>
        <row r="30">
          <cell r="C30" t="str">
            <v>Outros materiais medicos hospitalares</v>
          </cell>
        </row>
        <row r="31">
          <cell r="C31" t="str">
            <v>Material de Escritorio</v>
          </cell>
        </row>
        <row r="32">
          <cell r="C32" t="str">
            <v>Material de Limpeza</v>
          </cell>
        </row>
        <row r="33">
          <cell r="C33" t="str">
            <v>Materiais  Descartaveis</v>
          </cell>
        </row>
        <row r="34">
          <cell r="C34" t="str">
            <v>Uniformes, enxovais (Tecidos e Confecções)</v>
          </cell>
        </row>
        <row r="35">
          <cell r="C35" t="str">
            <v>Material de EPI</v>
          </cell>
        </row>
        <row r="36">
          <cell r="C36" t="str">
            <v>Material Grafico</v>
          </cell>
        </row>
        <row r="37">
          <cell r="C37" t="str">
            <v>Combustivel e lubrificantes</v>
          </cell>
        </row>
        <row r="38">
          <cell r="C38" t="str">
            <v>Genero Alimenticios</v>
          </cell>
        </row>
        <row r="39">
          <cell r="C39" t="str">
            <v>Outros materiais e insumos</v>
          </cell>
        </row>
        <row r="40">
          <cell r="C40" t="str">
            <v>Exames de Ultrassonografia</v>
          </cell>
        </row>
        <row r="41">
          <cell r="C41" t="str">
            <v>Exames de Ecocardiograma</v>
          </cell>
        </row>
        <row r="42">
          <cell r="C42" t="str">
            <v>Exames de Eletrocardiograma</v>
          </cell>
        </row>
        <row r="43">
          <cell r="C43" t="str">
            <v>Exames de Endoscopia - EDA</v>
          </cell>
        </row>
        <row r="44">
          <cell r="C44" t="str">
            <v>Exames Raio X</v>
          </cell>
        </row>
        <row r="45">
          <cell r="C45" t="str">
            <v>Exames Laboratoriais</v>
          </cell>
        </row>
        <row r="46">
          <cell r="C46" t="str">
            <v>Engenharia Clinica/Manutenções</v>
          </cell>
        </row>
        <row r="47">
          <cell r="C47" t="str">
            <v>Serviços de Laudo Médico em exames</v>
          </cell>
        </row>
        <row r="48">
          <cell r="C48" t="str">
            <v>Serviços de coleta/residuos Hospitalares</v>
          </cell>
        </row>
        <row r="49">
          <cell r="C49" t="str">
            <v>Serviços Médico do Trabalho</v>
          </cell>
        </row>
        <row r="50">
          <cell r="C50" t="str">
            <v>Locação Cilindros Gases Medicinais</v>
          </cell>
        </row>
        <row r="51">
          <cell r="C51" t="str">
            <v>Locação de Equipamentos Hospitalares</v>
          </cell>
        </row>
        <row r="52">
          <cell r="C52" t="str">
            <v>Aluguel e Condominio</v>
          </cell>
        </row>
        <row r="53">
          <cell r="C53" t="str">
            <v>Agua e Saneamento</v>
          </cell>
        </row>
        <row r="54">
          <cell r="C54" t="str">
            <v>Energia e Gerador</v>
          </cell>
        </row>
        <row r="55">
          <cell r="C55" t="str">
            <v>Telefone e Internet Fixo</v>
          </cell>
        </row>
        <row r="56">
          <cell r="C56" t="str">
            <v>Telefone e internet Movel</v>
          </cell>
        </row>
        <row r="57">
          <cell r="C57" t="str">
            <v>Agencia de Turismo/viagens e estadias</v>
          </cell>
        </row>
        <row r="58">
          <cell r="C58" t="str">
            <v>Assessoria Juridica</v>
          </cell>
        </row>
        <row r="59">
          <cell r="C59" t="str">
            <v>Contabilidade e Auditoria</v>
          </cell>
        </row>
        <row r="60">
          <cell r="C60" t="str">
            <v>Comunicação e Marketing</v>
          </cell>
        </row>
        <row r="61">
          <cell r="C61" t="str">
            <v>Serviços de Refeições</v>
          </cell>
        </row>
        <row r="62">
          <cell r="C62" t="str">
            <v>Serviços de Lavanderia</v>
          </cell>
        </row>
        <row r="63">
          <cell r="C63" t="str">
            <v>Serviços TI</v>
          </cell>
        </row>
        <row r="64">
          <cell r="C64" t="str">
            <v>Sistema Informatizado e Sofware</v>
          </cell>
        </row>
        <row r="65">
          <cell r="C65" t="str">
            <v>Limpeza e Conservação</v>
          </cell>
        </row>
        <row r="66">
          <cell r="C66" t="str">
            <v>Segurança e Monitoramento</v>
          </cell>
        </row>
        <row r="67">
          <cell r="C67" t="str">
            <v>Serviço de Detetizaçao</v>
          </cell>
        </row>
        <row r="68">
          <cell r="C68" t="str">
            <v>Manutenção de Equipamentos</v>
          </cell>
        </row>
        <row r="69">
          <cell r="C69" t="str">
            <v>Manutenção de Veiculos</v>
          </cell>
        </row>
        <row r="70">
          <cell r="C70" t="str">
            <v>Manutenção Predial</v>
          </cell>
        </row>
        <row r="71">
          <cell r="C71" t="str">
            <v>Locação de Veiculos</v>
          </cell>
        </row>
        <row r="72">
          <cell r="C72" t="str">
            <v>Locação de Equipamentos Diversos</v>
          </cell>
        </row>
        <row r="73">
          <cell r="C73" t="str">
            <v>Locação de Informatica</v>
          </cell>
        </row>
        <row r="74">
          <cell r="C74" t="str">
            <v>Outras despesas com Serviço</v>
          </cell>
        </row>
        <row r="75">
          <cell r="C75" t="str">
            <v>Taxas Custas e Certificações</v>
          </cell>
        </row>
        <row r="76">
          <cell r="C76" t="str">
            <v>Despesas Bancárias</v>
          </cell>
        </row>
        <row r="77">
          <cell r="C77" t="str">
            <v>Juros e Multa</v>
          </cell>
        </row>
        <row r="78">
          <cell r="C78" t="str">
            <v>Depositos Recursais/custas Judiciais</v>
          </cell>
        </row>
        <row r="79">
          <cell r="C79" t="str">
            <v>Caixa Administrativo</v>
          </cell>
        </row>
      </sheetData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RENÓPOLIS-GO"/>
      <sheetName val="ARAGUAINA-TO"/>
      <sheetName val="GOIANÉSIA-GO"/>
      <sheetName val="ADM-SEDE"/>
      <sheetName val="FC PIRENOPOLIS"/>
      <sheetName val="SALDO BD "/>
      <sheetName val="BD ORÇADO"/>
      <sheetName val="BD REALIZADO"/>
      <sheetName val="BD FORECAST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izado Setem. Mensal"/>
      <sheetName val="Forecast Setem. Mensal"/>
      <sheetName val="Realizado Setem. Semanal"/>
      <sheetName val="Forecast Setem. Semanal"/>
      <sheetName val="Cash Flow Semana 3 - RefriRede"/>
      <sheetName val="Forecast Semana 3 - RefriRede"/>
      <sheetName val="Cash Flow Semana 4 - RefriRede"/>
      <sheetName val="Forecast Semana 4 - RefriRede"/>
      <sheetName val="Cash Flow Semana 5 - RefriRede"/>
      <sheetName val="Forecast Semana 5 - RefriRede"/>
      <sheetName val="Cash Flow TCR.Setem"/>
      <sheetName val="Forecast TCR.Setem"/>
      <sheetName val="Cash Flow TCRA.Setem"/>
      <sheetName val="Forecast TCRA.Setem"/>
      <sheetName val="Cash Flow TTP.Setem"/>
      <sheetName val="Forecast TTP.Setem"/>
      <sheetName val="Cash Flow TTC.Setem"/>
      <sheetName val="Forecast TTC.Setem"/>
      <sheetName val="Cash Flow FONTE.Setem"/>
      <sheetName val="Forecast FONTE.Setem"/>
      <sheetName val="BASE CR 08.09"/>
      <sheetName val="TAB.D 1009"/>
      <sheetName val="Plan4"/>
      <sheetName val="Tab. Dinâmica Forecast"/>
      <sheetName val="Base CR"/>
      <sheetName val="Tab. Dinâmica CP Forecast"/>
      <sheetName val="Base Cp"/>
      <sheetName val="Fluxo de Caixa"/>
      <sheetName val="SIGLAS"/>
      <sheetName val="DRE ARN HMA UP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 Arquivo"/>
      <sheetName val="Digita"/>
      <sheetName val="Digita023"/>
    </sheetNames>
    <sheetDataSet>
      <sheetData sheetId="0">
        <row r="2">
          <cell r="N2">
            <v>101</v>
          </cell>
        </row>
        <row r="3">
          <cell r="N3">
            <v>102</v>
          </cell>
        </row>
        <row r="4">
          <cell r="N4">
            <v>103</v>
          </cell>
        </row>
        <row r="5">
          <cell r="N5">
            <v>104</v>
          </cell>
        </row>
        <row r="6">
          <cell r="N6">
            <v>105</v>
          </cell>
        </row>
        <row r="7">
          <cell r="N7">
            <v>106</v>
          </cell>
        </row>
        <row r="8">
          <cell r="N8">
            <v>107</v>
          </cell>
        </row>
        <row r="9">
          <cell r="N9">
            <v>108</v>
          </cell>
        </row>
        <row r="10">
          <cell r="N10">
            <v>109</v>
          </cell>
        </row>
        <row r="11">
          <cell r="N11">
            <v>111</v>
          </cell>
        </row>
        <row r="12">
          <cell r="N12">
            <v>112</v>
          </cell>
        </row>
        <row r="13">
          <cell r="N13">
            <v>113</v>
          </cell>
        </row>
        <row r="14">
          <cell r="N14">
            <v>114</v>
          </cell>
        </row>
        <row r="16">
          <cell r="N16">
            <v>115</v>
          </cell>
        </row>
        <row r="17">
          <cell r="N17">
            <v>116</v>
          </cell>
        </row>
        <row r="18">
          <cell r="N18">
            <v>117</v>
          </cell>
        </row>
        <row r="19">
          <cell r="N19">
            <v>118</v>
          </cell>
        </row>
        <row r="20">
          <cell r="N20">
            <v>119</v>
          </cell>
        </row>
        <row r="21">
          <cell r="N21">
            <v>121</v>
          </cell>
        </row>
        <row r="22">
          <cell r="N22">
            <v>122</v>
          </cell>
        </row>
        <row r="23">
          <cell r="N23">
            <v>123</v>
          </cell>
        </row>
        <row r="24">
          <cell r="N24">
            <v>124</v>
          </cell>
        </row>
        <row r="25">
          <cell r="N25">
            <v>125</v>
          </cell>
        </row>
        <row r="26">
          <cell r="N26">
            <v>126</v>
          </cell>
        </row>
        <row r="27">
          <cell r="N27">
            <v>127</v>
          </cell>
        </row>
        <row r="28">
          <cell r="N28">
            <v>128</v>
          </cell>
        </row>
        <row r="29">
          <cell r="N29">
            <v>129</v>
          </cell>
        </row>
        <row r="30">
          <cell r="N30">
            <v>131</v>
          </cell>
        </row>
        <row r="31">
          <cell r="N31">
            <v>132</v>
          </cell>
        </row>
        <row r="32">
          <cell r="N32">
            <v>133</v>
          </cell>
        </row>
        <row r="33">
          <cell r="N33">
            <v>134</v>
          </cell>
        </row>
        <row r="34">
          <cell r="N34">
            <v>135</v>
          </cell>
        </row>
        <row r="35">
          <cell r="N35">
            <v>136</v>
          </cell>
        </row>
        <row r="36">
          <cell r="N36">
            <v>137</v>
          </cell>
        </row>
        <row r="37">
          <cell r="N37">
            <v>138</v>
          </cell>
        </row>
        <row r="38">
          <cell r="N38">
            <v>139</v>
          </cell>
        </row>
        <row r="39">
          <cell r="N39">
            <v>142</v>
          </cell>
        </row>
        <row r="40">
          <cell r="N40">
            <v>143</v>
          </cell>
        </row>
        <row r="41">
          <cell r="N41">
            <v>144</v>
          </cell>
        </row>
        <row r="42">
          <cell r="N42">
            <v>145</v>
          </cell>
        </row>
        <row r="43">
          <cell r="N43">
            <v>151</v>
          </cell>
        </row>
        <row r="44">
          <cell r="N44">
            <v>152</v>
          </cell>
        </row>
        <row r="45">
          <cell r="N45">
            <v>153</v>
          </cell>
        </row>
        <row r="46">
          <cell r="N46">
            <v>154</v>
          </cell>
        </row>
        <row r="47">
          <cell r="N47">
            <v>155</v>
          </cell>
        </row>
        <row r="48">
          <cell r="N48">
            <v>156</v>
          </cell>
        </row>
        <row r="49">
          <cell r="N49">
            <v>157</v>
          </cell>
        </row>
        <row r="50">
          <cell r="N50">
            <v>158</v>
          </cell>
        </row>
        <row r="51">
          <cell r="N51">
            <v>159</v>
          </cell>
        </row>
        <row r="52">
          <cell r="N52">
            <v>161</v>
          </cell>
        </row>
        <row r="53">
          <cell r="N53">
            <v>162</v>
          </cell>
        </row>
        <row r="54">
          <cell r="N54">
            <v>163</v>
          </cell>
        </row>
        <row r="55">
          <cell r="N55">
            <v>164</v>
          </cell>
        </row>
        <row r="56">
          <cell r="N56">
            <v>165</v>
          </cell>
        </row>
        <row r="57">
          <cell r="N57">
            <v>166</v>
          </cell>
        </row>
        <row r="58">
          <cell r="N58">
            <v>167</v>
          </cell>
        </row>
        <row r="59">
          <cell r="N59">
            <v>168</v>
          </cell>
        </row>
        <row r="60">
          <cell r="N60">
            <v>169</v>
          </cell>
        </row>
        <row r="61">
          <cell r="N61">
            <v>171</v>
          </cell>
        </row>
        <row r="62">
          <cell r="N62">
            <v>172</v>
          </cell>
        </row>
        <row r="63">
          <cell r="N63">
            <v>179</v>
          </cell>
        </row>
        <row r="64">
          <cell r="N64">
            <v>181</v>
          </cell>
        </row>
        <row r="65">
          <cell r="N65">
            <v>182</v>
          </cell>
        </row>
        <row r="66">
          <cell r="N66">
            <v>183</v>
          </cell>
        </row>
        <row r="67">
          <cell r="N67">
            <v>189</v>
          </cell>
        </row>
        <row r="68">
          <cell r="N68">
            <v>191</v>
          </cell>
        </row>
        <row r="69">
          <cell r="N69">
            <v>192</v>
          </cell>
        </row>
        <row r="70">
          <cell r="N70">
            <v>193</v>
          </cell>
        </row>
        <row r="71">
          <cell r="N71">
            <v>199</v>
          </cell>
        </row>
        <row r="72">
          <cell r="N72">
            <v>201</v>
          </cell>
        </row>
        <row r="73">
          <cell r="N73">
            <v>203</v>
          </cell>
        </row>
        <row r="74">
          <cell r="N74">
            <v>205</v>
          </cell>
        </row>
        <row r="75">
          <cell r="N75">
            <v>209</v>
          </cell>
        </row>
        <row r="76">
          <cell r="N76">
            <v>211</v>
          </cell>
        </row>
        <row r="77">
          <cell r="N77">
            <v>212</v>
          </cell>
        </row>
        <row r="78">
          <cell r="N78">
            <v>213</v>
          </cell>
        </row>
        <row r="79">
          <cell r="N79">
            <v>214</v>
          </cell>
        </row>
        <row r="80">
          <cell r="N80">
            <v>215</v>
          </cell>
        </row>
        <row r="81">
          <cell r="N81">
            <v>216</v>
          </cell>
        </row>
        <row r="82">
          <cell r="N82">
            <v>219</v>
          </cell>
        </row>
        <row r="83">
          <cell r="N83">
            <v>291</v>
          </cell>
        </row>
        <row r="84">
          <cell r="N84">
            <v>292</v>
          </cell>
        </row>
        <row r="85">
          <cell r="N85">
            <v>293</v>
          </cell>
        </row>
        <row r="86">
          <cell r="N86">
            <v>294</v>
          </cell>
        </row>
        <row r="87">
          <cell r="N87">
            <v>295</v>
          </cell>
        </row>
        <row r="88">
          <cell r="N88">
            <v>296</v>
          </cell>
        </row>
        <row r="89">
          <cell r="N89">
            <v>297</v>
          </cell>
        </row>
        <row r="90">
          <cell r="N90">
            <v>298</v>
          </cell>
        </row>
        <row r="91">
          <cell r="N91">
            <v>299</v>
          </cell>
        </row>
        <row r="92">
          <cell r="N92">
            <v>301</v>
          </cell>
        </row>
        <row r="93">
          <cell r="N93">
            <v>303</v>
          </cell>
        </row>
        <row r="94">
          <cell r="N94">
            <v>309</v>
          </cell>
        </row>
        <row r="95">
          <cell r="N95">
            <v>391</v>
          </cell>
        </row>
        <row r="96">
          <cell r="N96">
            <v>392</v>
          </cell>
        </row>
        <row r="97">
          <cell r="N97">
            <v>393</v>
          </cell>
        </row>
        <row r="98">
          <cell r="N98">
            <v>394</v>
          </cell>
        </row>
        <row r="99">
          <cell r="N99">
            <v>395</v>
          </cell>
        </row>
        <row r="100">
          <cell r="N100">
            <v>396</v>
          </cell>
        </row>
        <row r="101">
          <cell r="N101">
            <v>399</v>
          </cell>
        </row>
        <row r="102">
          <cell r="N102">
            <v>401</v>
          </cell>
        </row>
        <row r="103">
          <cell r="N103">
            <v>402</v>
          </cell>
        </row>
        <row r="104">
          <cell r="N104">
            <v>403</v>
          </cell>
        </row>
        <row r="105">
          <cell r="N105">
            <v>404</v>
          </cell>
        </row>
        <row r="106">
          <cell r="N106">
            <v>405</v>
          </cell>
        </row>
        <row r="107">
          <cell r="N107">
            <v>409</v>
          </cell>
        </row>
        <row r="108">
          <cell r="N108">
            <v>411</v>
          </cell>
        </row>
        <row r="109">
          <cell r="N109">
            <v>412</v>
          </cell>
        </row>
        <row r="110">
          <cell r="N110">
            <v>413</v>
          </cell>
        </row>
        <row r="111">
          <cell r="N111">
            <v>419</v>
          </cell>
        </row>
        <row r="112">
          <cell r="N112">
            <v>491</v>
          </cell>
        </row>
        <row r="113">
          <cell r="N113">
            <v>492</v>
          </cell>
        </row>
        <row r="114">
          <cell r="N114">
            <v>499</v>
          </cell>
        </row>
        <row r="115">
          <cell r="N115">
            <v>501</v>
          </cell>
        </row>
        <row r="116">
          <cell r="N116">
            <v>509</v>
          </cell>
        </row>
        <row r="117">
          <cell r="N117">
            <v>511</v>
          </cell>
        </row>
        <row r="118">
          <cell r="N118">
            <v>519</v>
          </cell>
        </row>
        <row r="119">
          <cell r="N119">
            <v>521</v>
          </cell>
        </row>
        <row r="120">
          <cell r="N120">
            <v>529</v>
          </cell>
        </row>
        <row r="121">
          <cell r="N121">
            <v>531</v>
          </cell>
        </row>
        <row r="122">
          <cell r="N122">
            <v>532</v>
          </cell>
        </row>
        <row r="123">
          <cell r="N123">
            <v>533</v>
          </cell>
        </row>
        <row r="124">
          <cell r="N124">
            <v>534</v>
          </cell>
        </row>
        <row r="125">
          <cell r="N125">
            <v>535</v>
          </cell>
        </row>
        <row r="126">
          <cell r="N126">
            <v>539</v>
          </cell>
        </row>
        <row r="127">
          <cell r="N127">
            <v>541</v>
          </cell>
        </row>
        <row r="128">
          <cell r="N128">
            <v>542</v>
          </cell>
        </row>
        <row r="129">
          <cell r="N129">
            <v>543</v>
          </cell>
        </row>
        <row r="130">
          <cell r="N130">
            <v>544</v>
          </cell>
        </row>
        <row r="131">
          <cell r="N131">
            <v>549</v>
          </cell>
        </row>
        <row r="132">
          <cell r="N132">
            <v>591</v>
          </cell>
        </row>
        <row r="133">
          <cell r="N133">
            <v>592</v>
          </cell>
        </row>
        <row r="134">
          <cell r="N134">
            <v>593</v>
          </cell>
        </row>
        <row r="135">
          <cell r="N135">
            <v>594</v>
          </cell>
        </row>
        <row r="136">
          <cell r="N136">
            <v>595</v>
          </cell>
        </row>
        <row r="137">
          <cell r="N137">
            <v>596</v>
          </cell>
        </row>
        <row r="138">
          <cell r="N138">
            <v>597</v>
          </cell>
        </row>
        <row r="139">
          <cell r="N139">
            <v>598</v>
          </cell>
        </row>
        <row r="140">
          <cell r="N140">
            <v>599</v>
          </cell>
        </row>
        <row r="141">
          <cell r="N141">
            <v>601</v>
          </cell>
        </row>
        <row r="142">
          <cell r="N142">
            <v>602</v>
          </cell>
        </row>
        <row r="143">
          <cell r="N143">
            <v>603</v>
          </cell>
        </row>
        <row r="144">
          <cell r="N144">
            <v>604</v>
          </cell>
        </row>
        <row r="145">
          <cell r="N145">
            <v>605</v>
          </cell>
        </row>
        <row r="146">
          <cell r="N146">
            <v>609</v>
          </cell>
        </row>
        <row r="147">
          <cell r="N147">
            <v>701</v>
          </cell>
        </row>
        <row r="148">
          <cell r="N148">
            <v>702</v>
          </cell>
        </row>
        <row r="149">
          <cell r="N149">
            <v>703</v>
          </cell>
        </row>
        <row r="150">
          <cell r="N150">
            <v>704</v>
          </cell>
        </row>
        <row r="151">
          <cell r="N151">
            <v>705</v>
          </cell>
        </row>
        <row r="152">
          <cell r="N152">
            <v>706</v>
          </cell>
        </row>
        <row r="153">
          <cell r="N153">
            <v>707</v>
          </cell>
        </row>
        <row r="154">
          <cell r="N154">
            <v>708</v>
          </cell>
        </row>
        <row r="155">
          <cell r="N155">
            <v>709</v>
          </cell>
        </row>
        <row r="156">
          <cell r="N156">
            <v>710</v>
          </cell>
        </row>
        <row r="157">
          <cell r="N157">
            <v>711</v>
          </cell>
        </row>
        <row r="158">
          <cell r="N158">
            <v>712</v>
          </cell>
        </row>
        <row r="159">
          <cell r="N159">
            <v>713</v>
          </cell>
        </row>
        <row r="160">
          <cell r="N160">
            <v>714</v>
          </cell>
        </row>
        <row r="161">
          <cell r="N161">
            <v>715</v>
          </cell>
        </row>
        <row r="162">
          <cell r="N162">
            <v>716</v>
          </cell>
        </row>
        <row r="163">
          <cell r="N163">
            <v>717</v>
          </cell>
        </row>
        <row r="164">
          <cell r="N164">
            <v>719</v>
          </cell>
        </row>
        <row r="165">
          <cell r="N165">
            <v>901</v>
          </cell>
        </row>
        <row r="166">
          <cell r="N166">
            <v>902</v>
          </cell>
        </row>
        <row r="167">
          <cell r="N167">
            <v>903</v>
          </cell>
        </row>
        <row r="168">
          <cell r="N168">
            <v>904</v>
          </cell>
        </row>
        <row r="169">
          <cell r="N169">
            <v>905</v>
          </cell>
        </row>
        <row r="170">
          <cell r="N170">
            <v>906</v>
          </cell>
        </row>
        <row r="171">
          <cell r="N171">
            <v>907</v>
          </cell>
        </row>
        <row r="172">
          <cell r="N172">
            <v>909</v>
          </cell>
        </row>
        <row r="173">
          <cell r="N173">
            <v>910</v>
          </cell>
        </row>
        <row r="174">
          <cell r="N174">
            <v>919</v>
          </cell>
        </row>
        <row r="175">
          <cell r="N175">
            <v>921</v>
          </cell>
        </row>
        <row r="176">
          <cell r="N176">
            <v>922</v>
          </cell>
        </row>
        <row r="177">
          <cell r="N177">
            <v>923</v>
          </cell>
        </row>
        <row r="178">
          <cell r="N178">
            <v>924</v>
          </cell>
        </row>
        <row r="179">
          <cell r="N179">
            <v>929</v>
          </cell>
        </row>
        <row r="180">
          <cell r="N180">
            <v>931</v>
          </cell>
        </row>
        <row r="181">
          <cell r="N181">
            <v>999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Convidados"/>
      <sheetName val="Checklist"/>
      <sheetName val="resumo"/>
    </sheetNames>
    <sheetDataSet>
      <sheetData sheetId="0">
        <row r="9">
          <cell r="B9" t="str">
            <v>Festa</v>
          </cell>
          <cell r="C9" t="str">
            <v>Previsto</v>
          </cell>
          <cell r="D9" t="str">
            <v>%</v>
          </cell>
          <cell r="E9" t="str">
            <v>Realizado</v>
          </cell>
          <cell r="F9" t="str">
            <v>%</v>
          </cell>
        </row>
        <row r="22">
          <cell r="B22" t="str">
            <v>Trajes</v>
          </cell>
          <cell r="C22" t="str">
            <v>Previsto</v>
          </cell>
          <cell r="D22" t="str">
            <v>%</v>
          </cell>
          <cell r="E22" t="str">
            <v>Realizado</v>
          </cell>
          <cell r="F22" t="str">
            <v>%</v>
          </cell>
        </row>
        <row r="36">
          <cell r="B36" t="str">
            <v>Foto e Vídeo</v>
          </cell>
          <cell r="C36" t="str">
            <v>Previsto</v>
          </cell>
          <cell r="D36" t="str">
            <v>%</v>
          </cell>
          <cell r="E36" t="str">
            <v>Realizado</v>
          </cell>
          <cell r="F36" t="str">
            <v>%</v>
          </cell>
        </row>
        <row r="42">
          <cell r="B42" t="str">
            <v>Música</v>
          </cell>
          <cell r="C42" t="str">
            <v>Previsto</v>
          </cell>
          <cell r="D42" t="str">
            <v>%</v>
          </cell>
          <cell r="E42" t="str">
            <v>Realizado</v>
          </cell>
          <cell r="F42" t="str">
            <v>%</v>
          </cell>
        </row>
        <row r="49">
          <cell r="B49" t="str">
            <v>Flores</v>
          </cell>
          <cell r="C49" t="str">
            <v>Previsto</v>
          </cell>
          <cell r="D49" t="str">
            <v>%</v>
          </cell>
          <cell r="E49" t="str">
            <v>Realizado</v>
          </cell>
          <cell r="F49" t="str">
            <v>%</v>
          </cell>
        </row>
        <row r="55">
          <cell r="B55" t="str">
            <v>Gráfica</v>
          </cell>
          <cell r="C55" t="str">
            <v>Previsto</v>
          </cell>
          <cell r="D55" t="str">
            <v>%</v>
          </cell>
          <cell r="E55" t="str">
            <v>Realizado</v>
          </cell>
          <cell r="F55" t="str">
            <v>%</v>
          </cell>
        </row>
        <row r="64">
          <cell r="B64" t="str">
            <v>Transporte</v>
          </cell>
          <cell r="C64" t="str">
            <v>Previsto</v>
          </cell>
          <cell r="D64" t="str">
            <v>%</v>
          </cell>
          <cell r="E64" t="str">
            <v>Realizado</v>
          </cell>
          <cell r="F64" t="str">
            <v>%</v>
          </cell>
        </row>
        <row r="70">
          <cell r="B70" t="str">
            <v>Cerimônia Civil e Religiosa</v>
          </cell>
          <cell r="C70" t="str">
            <v>Previsto</v>
          </cell>
          <cell r="D70" t="str">
            <v>%</v>
          </cell>
          <cell r="E70" t="str">
            <v>Realizado</v>
          </cell>
          <cell r="F70" t="str">
            <v>%</v>
          </cell>
        </row>
        <row r="77">
          <cell r="B77" t="str">
            <v>Lua de Mel</v>
          </cell>
          <cell r="C77" t="str">
            <v>Previsto</v>
          </cell>
          <cell r="D77" t="str">
            <v>%</v>
          </cell>
          <cell r="E77" t="str">
            <v>Realizado</v>
          </cell>
          <cell r="F77" t="str">
            <v>%</v>
          </cell>
        </row>
        <row r="85">
          <cell r="B85" t="str">
            <v>Outras despesas</v>
          </cell>
          <cell r="C85" t="str">
            <v>Previsto</v>
          </cell>
          <cell r="D85" t="str">
            <v>%</v>
          </cell>
          <cell r="E85" t="str">
            <v>Realizado</v>
          </cell>
          <cell r="F85" t="str">
            <v>%</v>
          </cell>
        </row>
      </sheetData>
      <sheetData sheetId="1"/>
      <sheetData sheetId="2"/>
      <sheetData sheetId="3">
        <row r="4">
          <cell r="C4" t="str">
            <v>Previsto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REALIZADO"/>
      <sheetName val="BD FORECAST"/>
      <sheetName val="SALDO BD"/>
      <sheetName val="FC GOIANES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FC ARAGUAINA"/>
      <sheetName val="FC PIRENOPOLIS"/>
      <sheetName val="MACAPA"/>
      <sheetName val="FC SEDE"/>
      <sheetName val="BD REALIZADO"/>
      <sheetName val="BD FORECAST"/>
      <sheetName val="SALDO BD"/>
      <sheetName val="FC GOIANES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showGridLines="0" tabSelected="1" zoomScale="85" zoomScaleNormal="85" workbookViewId="0">
      <pane ySplit="3" topLeftCell="A4" activePane="bottomLeft" state="frozen"/>
      <selection pane="bottomLeft" activeCell="H9" sqref="H9"/>
    </sheetView>
  </sheetViews>
  <sheetFormatPr defaultRowHeight="15" x14ac:dyDescent="0.25"/>
  <cols>
    <col min="1" max="1" width="2.85546875" style="1" customWidth="1"/>
    <col min="2" max="2" width="11.5703125" style="29" customWidth="1"/>
    <col min="3" max="3" width="8.42578125" style="29" customWidth="1"/>
    <col min="4" max="4" width="10.5703125" style="30" customWidth="1"/>
    <col min="5" max="5" width="13.7109375" style="31" customWidth="1"/>
    <col min="6" max="6" width="11.28515625" style="29" customWidth="1"/>
    <col min="7" max="7" width="8.7109375" style="29" customWidth="1"/>
    <col min="8" max="8" width="47.140625" style="32" customWidth="1"/>
    <col min="9" max="9" width="40.28515625" style="32" customWidth="1"/>
    <col min="10" max="10" width="19.140625" style="28" customWidth="1"/>
    <col min="11" max="11" width="43.140625" style="8" bestFit="1" customWidth="1"/>
    <col min="12" max="16384" width="9.140625" style="8"/>
  </cols>
  <sheetData>
    <row r="1" spans="1:12" ht="15.75" thickBot="1" x14ac:dyDescent="0.3">
      <c r="B1" s="2"/>
      <c r="C1" s="4" t="s">
        <v>0</v>
      </c>
      <c r="D1" s="4"/>
      <c r="E1" s="5"/>
      <c r="F1" s="6"/>
      <c r="G1" s="6"/>
      <c r="H1" s="6"/>
      <c r="I1" s="6"/>
      <c r="J1" s="6"/>
      <c r="K1" s="6"/>
    </row>
    <row r="2" spans="1:12" ht="24" customHeight="1" thickBot="1" x14ac:dyDescent="0.3">
      <c r="B2" s="9"/>
      <c r="C2" s="3" t="s">
        <v>1</v>
      </c>
      <c r="D2" s="4"/>
      <c r="E2" s="5"/>
      <c r="F2" s="10"/>
      <c r="G2" s="11"/>
      <c r="H2" s="12"/>
      <c r="I2" s="13" t="s">
        <v>2</v>
      </c>
      <c r="J2" s="14">
        <f>SUBTOTAL(9,J4:J1048576)</f>
        <v>-134451.35</v>
      </c>
      <c r="K2" s="7"/>
    </row>
    <row r="3" spans="1:12" ht="31.5" customHeight="1" x14ac:dyDescent="0.25">
      <c r="B3" s="15" t="s">
        <v>3</v>
      </c>
      <c r="C3" s="15" t="s">
        <v>4</v>
      </c>
      <c r="D3" s="16" t="s">
        <v>5</v>
      </c>
      <c r="E3" s="17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9" t="s">
        <v>12</v>
      </c>
      <c r="L3" s="20" t="s">
        <v>13</v>
      </c>
    </row>
    <row r="4" spans="1:12" ht="15" customHeight="1" x14ac:dyDescent="0.25">
      <c r="A4" s="1" t="str">
        <f t="shared" ref="A4:A5" si="0">IF(K4="NÃO ENCONTRADO",0,RIGHT(D4,4))</f>
        <v>2021</v>
      </c>
      <c r="B4" s="21" t="s">
        <v>14</v>
      </c>
      <c r="C4" s="22" t="s">
        <v>15</v>
      </c>
      <c r="D4" s="23" t="str">
        <f t="shared" ref="D4:D5" si="1">TEXT(E4,"mmm/aaaa")</f>
        <v>jan/2021</v>
      </c>
      <c r="E4" s="24">
        <v>44202</v>
      </c>
      <c r="F4" s="21" t="s">
        <v>18</v>
      </c>
      <c r="G4" s="21" t="s">
        <v>16</v>
      </c>
      <c r="H4" s="25" t="s">
        <v>19</v>
      </c>
      <c r="I4" s="25" t="s">
        <v>17</v>
      </c>
      <c r="J4" s="27">
        <v>-78653.48</v>
      </c>
      <c r="K4" s="26" t="str">
        <f>IFERROR(IFERROR(VLOOKUP(I4,'[1]DE-PARA'!B:D,3,0),VLOOKUP(I4,'[1]DE-PARA'!C:D,2,0)),"NÃO ENCONTRADO")</f>
        <v>Reembolso de Rateios(-)</v>
      </c>
      <c r="L4" s="8" t="str">
        <f>VLOOKUP(K4,'[1]Base -Receita-Despesa'!$B:$AS,1,FALSE)</f>
        <v>Reembolso de Rateios(-)</v>
      </c>
    </row>
    <row r="5" spans="1:12" ht="15" customHeight="1" x14ac:dyDescent="0.25">
      <c r="A5" s="1" t="str">
        <f t="shared" si="0"/>
        <v>2021</v>
      </c>
      <c r="B5" s="21" t="s">
        <v>14</v>
      </c>
      <c r="C5" s="22" t="s">
        <v>15</v>
      </c>
      <c r="D5" s="23" t="str">
        <f t="shared" si="1"/>
        <v>jan/2021</v>
      </c>
      <c r="E5" s="24">
        <v>44202</v>
      </c>
      <c r="F5" s="21" t="s">
        <v>18</v>
      </c>
      <c r="G5" s="21" t="s">
        <v>16</v>
      </c>
      <c r="H5" s="25" t="s">
        <v>19</v>
      </c>
      <c r="I5" s="25" t="s">
        <v>17</v>
      </c>
      <c r="J5" s="27">
        <v>-55797.87</v>
      </c>
      <c r="K5" s="26" t="str">
        <f>IFERROR(IFERROR(VLOOKUP(I5,'[1]DE-PARA'!B:D,3,0),VLOOKUP(I5,'[1]DE-PARA'!C:D,2,0)),"NÃO ENCONTRADO")</f>
        <v>Reembolso de Rateios(-)</v>
      </c>
      <c r="L5" s="8" t="str">
        <f>VLOOKUP(K5,'[1]Base -Receita-Despesa'!$B:$AS,1,FALSE)</f>
        <v>Reembolso de Rateios(-)</v>
      </c>
    </row>
  </sheetData>
  <autoFilter ref="B3:L5"/>
  <conditionalFormatting sqref="K4:K5">
    <cfRule type="cellIs" dxfId="0" priority="2" operator="equal">
      <formula>"NÃO ENCONTRADO"</formula>
    </cfRule>
  </conditionalFormatting>
  <pageMargins left="0.25" right="0.25" top="0.75" bottom="0.75" header="0.3" footer="0.3"/>
  <pageSetup paperSize="9" scale="5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'C:\Users\pedro\Downloads\[FLUXO CAIXA - 2018 - Dezembro - PIRENOPOLIS.1.0.xlsx]LISTA'!#REF!</xm:f>
          </x14:formula1>
          <xm:sqref>I6:I1048576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DOCID-2020503232-2451185</_dlc_DocId>
    <_dlc_DocIdUrl xmlns="c1178b72-d3f5-4356-be28-21acd058a982">
      <Url>https://ibghorg.sharepoint.com/documentos/_layouts/15/DocIdRedir.aspx?ID=DOCID-2020503232-2451185</Url>
      <Description>DOCID-2020503232-2451185</Description>
    </_dlc_DocIdUrl>
  </documentManagement>
</p:properties>
</file>

<file path=customXml/itemProps1.xml><?xml version="1.0" encoding="utf-8"?>
<ds:datastoreItem xmlns:ds="http://schemas.openxmlformats.org/officeDocument/2006/customXml" ds:itemID="{17C38D78-57EE-4C1F-9817-91B4F576C511}"/>
</file>

<file path=customXml/itemProps2.xml><?xml version="1.0" encoding="utf-8"?>
<ds:datastoreItem xmlns:ds="http://schemas.openxmlformats.org/officeDocument/2006/customXml" ds:itemID="{AAD22675-ECA8-491F-9833-933E7AF453B5}"/>
</file>

<file path=customXml/itemProps3.xml><?xml version="1.0" encoding="utf-8"?>
<ds:datastoreItem xmlns:ds="http://schemas.openxmlformats.org/officeDocument/2006/customXml" ds:itemID="{64BEFB3F-E0C6-4257-8C64-105BFE8A5702}"/>
</file>

<file path=customXml/itemProps4.xml><?xml version="1.0" encoding="utf-8"?>
<ds:datastoreItem xmlns:ds="http://schemas.openxmlformats.org/officeDocument/2006/customXml" ds:itemID="{91351207-82EA-473A-9C01-7FD996F56E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Conciliação Bancária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Francielly Samantha</dc:creator>
  <cp:lastModifiedBy>Francielly Samantha</cp:lastModifiedBy>
  <cp:lastPrinted>2022-09-19T13:13:48Z</cp:lastPrinted>
  <dcterms:created xsi:type="dcterms:W3CDTF">2022-09-19T12:13:01Z</dcterms:created>
  <dcterms:modified xsi:type="dcterms:W3CDTF">2022-09-19T13:14:11Z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c0ee2893-776d-4377-93fa-46c4dfc3719f</vt:lpwstr>
  </property>
</Properties>
</file>